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1840" windowHeight="13740" tabRatio="500"/>
  </bookViews>
  <sheets>
    <sheet name="Raw data" sheetId="1" r:id="rId1"/>
    <sheet name="Totals" sheetId="2" r:id="rId2"/>
    <sheet name="Charts" sheetId="3" r:id="rId3"/>
    <sheet name="Qual" sheetId="4" r:id="rId4"/>
    <sheet name="Strengths" sheetId="5" r:id="rId5"/>
    <sheet name="Weaknesses" sheetId="6" r:id="rId6"/>
    <sheet name="Comments" sheetId="7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D7" i="3"/>
  <c r="F7" i="3" s="1"/>
  <c r="J7" i="3" s="1"/>
  <c r="E7" i="3"/>
  <c r="C8" i="3"/>
  <c r="D8" i="3"/>
  <c r="E8" i="3"/>
  <c r="C10" i="3"/>
  <c r="D10" i="3"/>
  <c r="E10" i="3"/>
  <c r="C11" i="3"/>
  <c r="F11" i="3" s="1"/>
  <c r="I11" i="3" s="1"/>
  <c r="D11" i="3"/>
  <c r="E11" i="3"/>
  <c r="C12" i="3"/>
  <c r="D12" i="3"/>
  <c r="F12" i="3" s="1"/>
  <c r="J12" i="3" s="1"/>
  <c r="E12" i="3"/>
  <c r="C13" i="3"/>
  <c r="D13" i="3"/>
  <c r="E13" i="3"/>
  <c r="C14" i="3"/>
  <c r="D14" i="3"/>
  <c r="F14" i="3" s="1"/>
  <c r="J14" i="3" s="1"/>
  <c r="E14" i="3"/>
  <c r="C16" i="3"/>
  <c r="F16" i="3" s="1"/>
  <c r="I16" i="3" s="1"/>
  <c r="D16" i="3"/>
  <c r="E16" i="3"/>
  <c r="C17" i="3"/>
  <c r="D17" i="3"/>
  <c r="F17" i="3" s="1"/>
  <c r="J17" i="3" s="1"/>
  <c r="E17" i="3"/>
  <c r="C18" i="3"/>
  <c r="D18" i="3"/>
  <c r="E18" i="3"/>
  <c r="C19" i="3"/>
  <c r="D19" i="3"/>
  <c r="F19" i="3" s="1"/>
  <c r="J19" i="3" s="1"/>
  <c r="E19" i="3"/>
  <c r="C22" i="3"/>
  <c r="F22" i="3" s="1"/>
  <c r="I22" i="3" s="1"/>
  <c r="D22" i="3"/>
  <c r="E22" i="3"/>
  <c r="C23" i="3"/>
  <c r="D23" i="3"/>
  <c r="F23" i="3" s="1"/>
  <c r="J23" i="3" s="1"/>
  <c r="E23" i="3"/>
  <c r="C24" i="3"/>
  <c r="D24" i="3"/>
  <c r="E24" i="3"/>
  <c r="C25" i="3"/>
  <c r="D25" i="3"/>
  <c r="F25" i="3" s="1"/>
  <c r="J25" i="3" s="1"/>
  <c r="E25" i="3"/>
  <c r="C26" i="3"/>
  <c r="F26" i="3" s="1"/>
  <c r="I26" i="3" s="1"/>
  <c r="D26" i="3"/>
  <c r="E26" i="3"/>
  <c r="C27" i="3"/>
  <c r="D27" i="3"/>
  <c r="F27" i="3" s="1"/>
  <c r="J27" i="3" s="1"/>
  <c r="E27" i="3"/>
  <c r="C28" i="3"/>
  <c r="D28" i="3"/>
  <c r="E28" i="3"/>
  <c r="C30" i="3"/>
  <c r="D30" i="3"/>
  <c r="F30" i="3" s="1"/>
  <c r="J30" i="3" s="1"/>
  <c r="E30" i="3"/>
  <c r="C32" i="3"/>
  <c r="F32" i="3" s="1"/>
  <c r="I32" i="3" s="1"/>
  <c r="D32" i="3"/>
  <c r="E32" i="3"/>
  <c r="C33" i="3"/>
  <c r="D33" i="3"/>
  <c r="F33" i="3" s="1"/>
  <c r="J33" i="3" s="1"/>
  <c r="E33" i="3"/>
  <c r="C35" i="3"/>
  <c r="D35" i="3"/>
  <c r="E35" i="3"/>
  <c r="C36" i="3"/>
  <c r="D36" i="3"/>
  <c r="F36" i="3" s="1"/>
  <c r="J36" i="3" s="1"/>
  <c r="E36" i="3"/>
  <c r="C37" i="3"/>
  <c r="F37" i="3" s="1"/>
  <c r="I37" i="3" s="1"/>
  <c r="D37" i="3"/>
  <c r="E37" i="3"/>
  <c r="C38" i="3"/>
  <c r="D38" i="3"/>
  <c r="F38" i="3" s="1"/>
  <c r="J38" i="3" s="1"/>
  <c r="E38" i="3"/>
  <c r="C39" i="3"/>
  <c r="D39" i="3"/>
  <c r="E39" i="3"/>
  <c r="C40" i="3"/>
  <c r="D40" i="3"/>
  <c r="F40" i="3" s="1"/>
  <c r="J40" i="3" s="1"/>
  <c r="E40" i="3"/>
  <c r="C42" i="3"/>
  <c r="F42" i="3" s="1"/>
  <c r="I42" i="3" s="1"/>
  <c r="D42" i="3"/>
  <c r="E42" i="3"/>
  <c r="C43" i="3"/>
  <c r="D43" i="3"/>
  <c r="F43" i="3" s="1"/>
  <c r="J43" i="3" s="1"/>
  <c r="E43" i="3"/>
  <c r="C45" i="3"/>
  <c r="D45" i="3"/>
  <c r="E45" i="3"/>
  <c r="C46" i="3"/>
  <c r="D46" i="3"/>
  <c r="F46" i="3" s="1"/>
  <c r="J46" i="3" s="1"/>
  <c r="E46" i="3"/>
  <c r="E6" i="3"/>
  <c r="D6" i="3"/>
  <c r="C6" i="3"/>
  <c r="C7" i="2"/>
  <c r="D7" i="2"/>
  <c r="E7" i="2"/>
  <c r="C8" i="2"/>
  <c r="D8" i="2"/>
  <c r="E8" i="2"/>
  <c r="C10" i="2"/>
  <c r="D10" i="2"/>
  <c r="E10" i="2"/>
  <c r="C11" i="2"/>
  <c r="F11" i="2" s="1"/>
  <c r="I11" i="2" s="1"/>
  <c r="D11" i="2"/>
  <c r="E11" i="2"/>
  <c r="C12" i="2"/>
  <c r="D12" i="2"/>
  <c r="E12" i="2"/>
  <c r="C13" i="2"/>
  <c r="D13" i="2"/>
  <c r="E13" i="2"/>
  <c r="C14" i="2"/>
  <c r="D14" i="2"/>
  <c r="E14" i="2"/>
  <c r="C16" i="2"/>
  <c r="F16" i="2" s="1"/>
  <c r="I16" i="2" s="1"/>
  <c r="D16" i="2"/>
  <c r="E16" i="2"/>
  <c r="C17" i="2"/>
  <c r="D17" i="2"/>
  <c r="F17" i="2" s="1"/>
  <c r="H17" i="2" s="1"/>
  <c r="E17" i="2"/>
  <c r="C18" i="2"/>
  <c r="D18" i="2"/>
  <c r="E18" i="2"/>
  <c r="C19" i="2"/>
  <c r="D19" i="2"/>
  <c r="E19" i="2"/>
  <c r="C22" i="2"/>
  <c r="F22" i="2" s="1"/>
  <c r="I22" i="2" s="1"/>
  <c r="D22" i="2"/>
  <c r="E22" i="2"/>
  <c r="C23" i="2"/>
  <c r="D23" i="2"/>
  <c r="E23" i="2"/>
  <c r="C24" i="2"/>
  <c r="D24" i="2"/>
  <c r="E24" i="2"/>
  <c r="C25" i="2"/>
  <c r="D25" i="2"/>
  <c r="E25" i="2"/>
  <c r="C26" i="2"/>
  <c r="F26" i="2" s="1"/>
  <c r="I26" i="2" s="1"/>
  <c r="D26" i="2"/>
  <c r="E26" i="2"/>
  <c r="C27" i="2"/>
  <c r="D27" i="2"/>
  <c r="E27" i="2"/>
  <c r="C28" i="2"/>
  <c r="D28" i="2"/>
  <c r="E28" i="2"/>
  <c r="C30" i="2"/>
  <c r="D30" i="2"/>
  <c r="E30" i="2"/>
  <c r="C32" i="2"/>
  <c r="D32" i="2"/>
  <c r="E32" i="2"/>
  <c r="N32" i="2" s="1"/>
  <c r="C33" i="2"/>
  <c r="D33" i="2"/>
  <c r="E33" i="2"/>
  <c r="C35" i="2"/>
  <c r="D35" i="2"/>
  <c r="E35" i="2"/>
  <c r="C36" i="2"/>
  <c r="D36" i="2"/>
  <c r="E36" i="2"/>
  <c r="C37" i="2"/>
  <c r="F37" i="2" s="1"/>
  <c r="I37" i="2" s="1"/>
  <c r="D37" i="2"/>
  <c r="E37" i="2"/>
  <c r="C38" i="2"/>
  <c r="D38" i="2"/>
  <c r="E38" i="2"/>
  <c r="C39" i="2"/>
  <c r="D39" i="2"/>
  <c r="E39" i="2"/>
  <c r="C40" i="2"/>
  <c r="D40" i="2"/>
  <c r="E40" i="2"/>
  <c r="C42" i="2"/>
  <c r="F42" i="2" s="1"/>
  <c r="I42" i="2" s="1"/>
  <c r="D42" i="2"/>
  <c r="E42" i="2"/>
  <c r="N43" i="2" s="1"/>
  <c r="C43" i="2"/>
  <c r="D43" i="2"/>
  <c r="E43" i="2"/>
  <c r="C45" i="2"/>
  <c r="D45" i="2"/>
  <c r="E45" i="2"/>
  <c r="N46" i="2" s="1"/>
  <c r="C46" i="2"/>
  <c r="D46" i="2"/>
  <c r="E46" i="2"/>
  <c r="E6" i="2"/>
  <c r="N7" i="2" s="1"/>
  <c r="D6" i="2"/>
  <c r="F7" i="2"/>
  <c r="H7" i="2" s="1"/>
  <c r="F12" i="2"/>
  <c r="H12" i="2" s="1"/>
  <c r="F23" i="2"/>
  <c r="H23" i="2" s="1"/>
  <c r="F33" i="2"/>
  <c r="H33" i="2" s="1"/>
  <c r="C6" i="2"/>
  <c r="M17" i="2"/>
  <c r="M46" i="2"/>
  <c r="L25" i="2"/>
  <c r="M7" i="2"/>
  <c r="I46" i="3"/>
  <c r="I40" i="3"/>
  <c r="I38" i="3"/>
  <c r="I36" i="3"/>
  <c r="I30" i="3"/>
  <c r="I27" i="3"/>
  <c r="I25" i="3"/>
  <c r="I19" i="3"/>
  <c r="I17" i="3"/>
  <c r="I14" i="3"/>
  <c r="F10" i="3"/>
  <c r="J10" i="3" s="1"/>
  <c r="I10" i="3"/>
  <c r="J7" i="2"/>
  <c r="J17" i="2"/>
  <c r="I43" i="2" l="1"/>
  <c r="M43" i="2"/>
  <c r="J39" i="2"/>
  <c r="F38" i="2"/>
  <c r="J35" i="2"/>
  <c r="N37" i="2"/>
  <c r="I33" i="2"/>
  <c r="M32" i="2"/>
  <c r="F32" i="2"/>
  <c r="I32" i="2" s="1"/>
  <c r="L32" i="2"/>
  <c r="F27" i="2"/>
  <c r="J33" i="2"/>
  <c r="J23" i="2"/>
  <c r="J12" i="2"/>
  <c r="I7" i="3"/>
  <c r="I12" i="3"/>
  <c r="I23" i="3"/>
  <c r="I33" i="3"/>
  <c r="I43" i="3"/>
  <c r="L43" i="2"/>
  <c r="F43" i="2"/>
  <c r="I46" i="2"/>
  <c r="F45" i="2"/>
  <c r="I45" i="2" s="1"/>
  <c r="F39" i="2"/>
  <c r="I39" i="2" s="1"/>
  <c r="J37" i="2"/>
  <c r="M37" i="2"/>
  <c r="F35" i="2"/>
  <c r="I35" i="2" s="1"/>
  <c r="F28" i="2"/>
  <c r="I28" i="2" s="1"/>
  <c r="J26" i="2"/>
  <c r="F24" i="2"/>
  <c r="I24" i="2" s="1"/>
  <c r="N25" i="2"/>
  <c r="I19" i="2"/>
  <c r="F18" i="2"/>
  <c r="I18" i="2" s="1"/>
  <c r="N17" i="2"/>
  <c r="I14" i="2"/>
  <c r="F13" i="2"/>
  <c r="I13" i="2" s="1"/>
  <c r="N11" i="2"/>
  <c r="M11" i="2"/>
  <c r="F8" i="2"/>
  <c r="I8" i="2" s="1"/>
  <c r="H6" i="3"/>
  <c r="J42" i="3"/>
  <c r="H39" i="3"/>
  <c r="J37" i="3"/>
  <c r="J32" i="3"/>
  <c r="J26" i="3"/>
  <c r="J22" i="3"/>
  <c r="H18" i="3"/>
  <c r="J16" i="3"/>
  <c r="J11" i="3"/>
  <c r="F6" i="3"/>
  <c r="I6" i="3" s="1"/>
  <c r="F8" i="3"/>
  <c r="I8" i="3" s="1"/>
  <c r="F13" i="3"/>
  <c r="I13" i="3" s="1"/>
  <c r="F18" i="3"/>
  <c r="I18" i="3" s="1"/>
  <c r="F24" i="3"/>
  <c r="I24" i="3" s="1"/>
  <c r="F28" i="3"/>
  <c r="I28" i="3" s="1"/>
  <c r="F35" i="3"/>
  <c r="I35" i="3" s="1"/>
  <c r="F39" i="3"/>
  <c r="I39" i="3" s="1"/>
  <c r="F45" i="3"/>
  <c r="I45" i="3" s="1"/>
  <c r="L11" i="2"/>
  <c r="L17" i="2"/>
  <c r="F46" i="2"/>
  <c r="F36" i="2"/>
  <c r="F25" i="2"/>
  <c r="F14" i="2"/>
  <c r="J24" i="2"/>
  <c r="I23" i="2"/>
  <c r="I17" i="2"/>
  <c r="I12" i="2"/>
  <c r="I7" i="2"/>
  <c r="J6" i="3"/>
  <c r="H42" i="3"/>
  <c r="J39" i="3"/>
  <c r="H37" i="3"/>
  <c r="J35" i="3"/>
  <c r="H32" i="3"/>
  <c r="H26" i="3"/>
  <c r="H22" i="3"/>
  <c r="J18" i="3"/>
  <c r="H16" i="3"/>
  <c r="J13" i="3"/>
  <c r="H11" i="3"/>
  <c r="M25" i="2"/>
  <c r="F40" i="2"/>
  <c r="F30" i="2"/>
  <c r="F19" i="2"/>
  <c r="F10" i="2"/>
  <c r="J18" i="2"/>
  <c r="F6" i="2"/>
  <c r="J45" i="2"/>
  <c r="J42" i="2"/>
  <c r="H42" i="2"/>
  <c r="H39" i="2"/>
  <c r="H37" i="2"/>
  <c r="H35" i="2"/>
  <c r="J32" i="2"/>
  <c r="H26" i="2"/>
  <c r="H24" i="2"/>
  <c r="J22" i="2"/>
  <c r="H22" i="2"/>
  <c r="H18" i="2"/>
  <c r="J16" i="2"/>
  <c r="H16" i="2"/>
  <c r="J11" i="2"/>
  <c r="H11" i="2"/>
  <c r="H7" i="3"/>
  <c r="H10" i="3"/>
  <c r="H12" i="3"/>
  <c r="H14" i="3"/>
  <c r="H17" i="3"/>
  <c r="H19" i="3"/>
  <c r="H23" i="3"/>
  <c r="H25" i="3"/>
  <c r="H27" i="3"/>
  <c r="H30" i="3"/>
  <c r="H33" i="3"/>
  <c r="H36" i="3"/>
  <c r="H38" i="3"/>
  <c r="H40" i="3"/>
  <c r="H43" i="3"/>
  <c r="H46" i="3"/>
  <c r="L7" i="2"/>
  <c r="L37" i="2"/>
  <c r="L46" i="2"/>
  <c r="H10" i="2" l="1"/>
  <c r="J10" i="2"/>
  <c r="H25" i="2"/>
  <c r="J25" i="2"/>
  <c r="H19" i="2"/>
  <c r="J19" i="2"/>
  <c r="J8" i="3"/>
  <c r="J28" i="3"/>
  <c r="H36" i="2"/>
  <c r="J36" i="2"/>
  <c r="H28" i="3"/>
  <c r="H27" i="2"/>
  <c r="J27" i="2"/>
  <c r="H8" i="2"/>
  <c r="H13" i="2"/>
  <c r="H28" i="2"/>
  <c r="I36" i="2"/>
  <c r="J8" i="2"/>
  <c r="H30" i="2"/>
  <c r="J30" i="2"/>
  <c r="H46" i="2"/>
  <c r="J46" i="2"/>
  <c r="I30" i="2"/>
  <c r="H8" i="3"/>
  <c r="I27" i="2"/>
  <c r="H38" i="2"/>
  <c r="J38" i="2"/>
  <c r="I10" i="2"/>
  <c r="H32" i="2"/>
  <c r="H45" i="2"/>
  <c r="H40" i="2"/>
  <c r="J40" i="2"/>
  <c r="J24" i="3"/>
  <c r="J45" i="3"/>
  <c r="J13" i="2"/>
  <c r="H14" i="2"/>
  <c r="J14" i="2"/>
  <c r="H13" i="3"/>
  <c r="H24" i="3"/>
  <c r="H35" i="3"/>
  <c r="H45" i="3"/>
  <c r="I25" i="2"/>
  <c r="I40" i="2"/>
  <c r="H43" i="2"/>
  <c r="J43" i="2"/>
  <c r="J28" i="2"/>
  <c r="I38" i="2"/>
  <c r="I6" i="2"/>
  <c r="J6" i="2"/>
  <c r="H6" i="2"/>
</calcChain>
</file>

<file path=xl/sharedStrings.xml><?xml version="1.0" encoding="utf-8"?>
<sst xmlns="http://schemas.openxmlformats.org/spreadsheetml/2006/main" count="299" uniqueCount="99">
  <si>
    <t>Drug &amp; Alcohol Services National User Experience Survey</t>
  </si>
  <si>
    <t xml:space="preserve"> </t>
  </si>
  <si>
    <t>Client was attending:</t>
  </si>
  <si>
    <t>Access to Services:</t>
  </si>
  <si>
    <t>Q1</t>
  </si>
  <si>
    <t>When you were ready, did you know where to get help?</t>
  </si>
  <si>
    <t xml:space="preserve">Yes </t>
  </si>
  <si>
    <t>Other</t>
  </si>
  <si>
    <t xml:space="preserve">No </t>
  </si>
  <si>
    <t>Yes</t>
  </si>
  <si>
    <t>No</t>
  </si>
  <si>
    <t>Q2</t>
  </si>
  <si>
    <t>Was this treatment service your first choice?</t>
  </si>
  <si>
    <t>Q3</t>
  </si>
  <si>
    <t>Was it clear to you how to get in to this treatment centre?</t>
  </si>
  <si>
    <t>Making informed decisions about care:</t>
  </si>
  <si>
    <t>Q4</t>
  </si>
  <si>
    <t>Cost?</t>
  </si>
  <si>
    <t>Q5</t>
  </si>
  <si>
    <t>Length of time you would be part of this programme?</t>
  </si>
  <si>
    <t>Q6</t>
  </si>
  <si>
    <t>How may appointments you would have?</t>
  </si>
  <si>
    <t>Q7</t>
  </si>
  <si>
    <t>What would happen if you had a slip or missed appointments?</t>
  </si>
  <si>
    <t>Q8</t>
  </si>
  <si>
    <t>Where you given enough information about peer support groups (for example SMART, family support peer groups, AA, NA, Al-Anon?)</t>
  </si>
  <si>
    <t>Respect for patient centred values, needs and preferences</t>
  </si>
  <si>
    <t>Q9</t>
  </si>
  <si>
    <t>Do the staff take the time to get to know you and your expectations?</t>
  </si>
  <si>
    <t>Q10</t>
  </si>
  <si>
    <t>Do you feel involved in your care plan?</t>
  </si>
  <si>
    <t>Q11</t>
  </si>
  <si>
    <t>Are you able to make appointments for a time that suits you?</t>
  </si>
  <si>
    <t>Q12</t>
  </si>
  <si>
    <t>Do you feel like you have options – is the service flexible if something doesn’t suit?</t>
  </si>
  <si>
    <t>Maintaining and improving own health &amp; wellbeing</t>
  </si>
  <si>
    <t>Are we encouraging you to make positive changes to the following?:</t>
  </si>
  <si>
    <t>Q13</t>
  </si>
  <si>
    <t>Alcohol Use</t>
  </si>
  <si>
    <t>Q14</t>
  </si>
  <si>
    <t>Drug Use</t>
  </si>
  <si>
    <t>Q15</t>
  </si>
  <si>
    <t>Smoking</t>
  </si>
  <si>
    <t>Q16</t>
  </si>
  <si>
    <t>Eating</t>
  </si>
  <si>
    <t>Q17</t>
  </si>
  <si>
    <t>Physical Exercise</t>
  </si>
  <si>
    <t>Q18</t>
  </si>
  <si>
    <t>Sexual Health</t>
  </si>
  <si>
    <t>Q19</t>
  </si>
  <si>
    <t>Mental Health and Wellbeing</t>
  </si>
  <si>
    <t>Informed consent</t>
  </si>
  <si>
    <t>Q20</t>
  </si>
  <si>
    <t>Were you asked to sign a consent form?</t>
  </si>
  <si>
    <t>Were these issues on consent explained to you?</t>
  </si>
  <si>
    <t>Q21</t>
  </si>
  <si>
    <t>When and how the service communicates with other agencies that support you</t>
  </si>
  <si>
    <t>Q22</t>
  </si>
  <si>
    <t>When the service cannot keep your information confidential, i.e. when the service has to share information about you, in cases where there is a clear danger to you or others, child protection or by court order.</t>
  </si>
  <si>
    <t>Kindness, consideration &amp; respect:</t>
  </si>
  <si>
    <t>Q23</t>
  </si>
  <si>
    <t>Do you think the staff treat you as an equal?</t>
  </si>
  <si>
    <t>Q24</t>
  </si>
  <si>
    <t>Do you always feel safe while you are in this service?</t>
  </si>
  <si>
    <t>Q25</t>
  </si>
  <si>
    <t>Do you feel that you are listened to?</t>
  </si>
  <si>
    <t>Q26</t>
  </si>
  <si>
    <t>Does the service communicate in a way that you understand?</t>
  </si>
  <si>
    <t>Q27</t>
  </si>
  <si>
    <t>Do you know how to make a complaint?</t>
  </si>
  <si>
    <t>Q28</t>
  </si>
  <si>
    <t>If you have made a complaint, were you satisfied with the way it was handled?</t>
  </si>
  <si>
    <t>Dignity, privacy &amp; Autonomy:</t>
  </si>
  <si>
    <t>Q29</t>
  </si>
  <si>
    <t>Do you feel the service respects you as an individual and supports you to maintain your dignity?</t>
  </si>
  <si>
    <t>Q30</t>
  </si>
  <si>
    <t>Are you given privacy if you want it?</t>
  </si>
  <si>
    <t>Respecting diversity &amp; protecting rights:</t>
  </si>
  <si>
    <t>Q31</t>
  </si>
  <si>
    <t>Do you feel that your gender, marital status, family status, age, race, religion, disability, sexual orientation or membership of the Traveller community was welcomed in the service?</t>
  </si>
  <si>
    <t>Q32</t>
  </si>
  <si>
    <t>Would you recommend this service to a friend or family member?</t>
  </si>
  <si>
    <t>Q33</t>
  </si>
  <si>
    <t>Do you have any comments on any of these questions?</t>
  </si>
  <si>
    <t>Q34</t>
  </si>
  <si>
    <t>What do you think are the strengths of the Service?</t>
  </si>
  <si>
    <t>Q35</t>
  </si>
  <si>
    <t>What do you think are the weaknesses of the Service?</t>
  </si>
  <si>
    <t>Criteria</t>
  </si>
  <si>
    <t>Total</t>
  </si>
  <si>
    <t>Frequency</t>
  </si>
  <si>
    <t>Theme</t>
  </si>
  <si>
    <t>Strengths</t>
  </si>
  <si>
    <t>Weaknesses</t>
  </si>
  <si>
    <t>Further Comments</t>
  </si>
  <si>
    <t>Totals:</t>
  </si>
  <si>
    <t>Improving  health &amp; wellbeing</t>
  </si>
  <si>
    <t>Respect  values, needs &amp; preferences</t>
  </si>
  <si>
    <t>Respect diversity &amp; protect rights: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</si>
</sst>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006100"/>
      <name val="Calibri"/>
      <scheme val="minor"/>
    </font>
    <font>
      <b/>
      <sz val="12"/>
      <color rgb="FF9C6500"/>
      <name val="Calibri"/>
      <scheme val="minor"/>
    </font>
    <font>
      <sz val="11"/>
      <color theme="1"/>
      <name val="Cambria"/>
      <scheme val="maj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0" fillId="0" borderId="0" xfId="1" applyNumberFormat="1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0" borderId="1" xfId="0" applyBorder="1"/>
    <xf numFmtId="9" fontId="0" fillId="0" borderId="0" xfId="1" applyFont="1"/>
    <xf numFmtId="0" fontId="0" fillId="0" borderId="0" xfId="0" applyFill="1" applyAlignment="1"/>
    <xf numFmtId="0" fontId="0" fillId="0" borderId="0" xfId="0" applyAlignment="1"/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7" borderId="2" xfId="79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5" borderId="0" xfId="0" applyFont="1" applyFill="1"/>
    <xf numFmtId="0" fontId="0" fillId="0" borderId="0" xfId="0" applyFill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2" fillId="8" borderId="0" xfId="0" applyFont="1" applyFill="1"/>
    <xf numFmtId="0" fontId="2" fillId="2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left"/>
    </xf>
    <xf numFmtId="0" fontId="0" fillId="4" borderId="0" xfId="0" applyFill="1" applyAlignment="1"/>
    <xf numFmtId="0" fontId="9" fillId="6" borderId="3" xfId="78" applyFont="1" applyBorder="1" applyAlignment="1">
      <alignment horizontal="center"/>
    </xf>
    <xf numFmtId="0" fontId="9" fillId="6" borderId="4" xfId="78" applyFont="1" applyBorder="1" applyAlignment="1">
      <alignment horizontal="center"/>
    </xf>
    <xf numFmtId="0" fontId="9" fillId="6" borderId="2" xfId="78" applyFont="1" applyBorder="1" applyAlignment="1">
      <alignment horizontal="center"/>
    </xf>
  </cellXfs>
  <cellStyles count="2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Good" xfId="78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Neutral" xfId="79" builtinId="28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Charts!$B$6</c:f>
              <c:strCache>
                <c:ptCount val="1"/>
                <c:pt idx="0">
                  <c:v>When you were ready, did you know where to get help?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Charts!$C$6:$J$6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527104"/>
        <c:axId val="121029760"/>
      </c:barChart>
      <c:catAx>
        <c:axId val="12252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029760"/>
        <c:crosses val="autoZero"/>
        <c:auto val="1"/>
        <c:lblAlgn val="ctr"/>
        <c:lblOffset val="100"/>
        <c:noMultiLvlLbl val="0"/>
      </c:catAx>
      <c:valAx>
        <c:axId val="1210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Charts!$B$17</c:f>
              <c:strCache>
                <c:ptCount val="1"/>
                <c:pt idx="0">
                  <c:v>Do you feel involved in your care plan?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Charts!$C$17:$J$17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251136"/>
        <c:axId val="122252672"/>
      </c:barChart>
      <c:catAx>
        <c:axId val="12225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252672"/>
        <c:crosses val="autoZero"/>
        <c:auto val="1"/>
        <c:lblAlgn val="ctr"/>
        <c:lblOffset val="100"/>
        <c:noMultiLvlLbl val="0"/>
      </c:catAx>
      <c:valAx>
        <c:axId val="12225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Charts!$B$18</c:f>
              <c:strCache>
                <c:ptCount val="1"/>
                <c:pt idx="0">
                  <c:v>Are you able to make appointments for a time that suits you?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Charts!$C$18:$J$18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273152"/>
        <c:axId val="122827904"/>
      </c:barChart>
      <c:catAx>
        <c:axId val="12227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827904"/>
        <c:crosses val="autoZero"/>
        <c:auto val="1"/>
        <c:lblAlgn val="ctr"/>
        <c:lblOffset val="100"/>
        <c:noMultiLvlLbl val="0"/>
      </c:catAx>
      <c:valAx>
        <c:axId val="12282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7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Charts!$B$19</c:f>
              <c:strCache>
                <c:ptCount val="1"/>
                <c:pt idx="0">
                  <c:v>Do you feel like you have options – is the service flexible if something doesn’t suit?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Charts!$C$19:$J$19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844288"/>
        <c:axId val="122845824"/>
      </c:barChart>
      <c:catAx>
        <c:axId val="12284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2845824"/>
        <c:crosses val="autoZero"/>
        <c:auto val="1"/>
        <c:lblAlgn val="ctr"/>
        <c:lblOffset val="100"/>
        <c:noMultiLvlLbl val="0"/>
      </c:catAx>
      <c:valAx>
        <c:axId val="122845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84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Charts!$B$22</c:f>
              <c:strCache>
                <c:ptCount val="1"/>
                <c:pt idx="0">
                  <c:v>Alcohol Use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Charts!$C$22:$J$22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948224"/>
        <c:axId val="122958208"/>
      </c:barChart>
      <c:catAx>
        <c:axId val="12294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58208"/>
        <c:crosses val="autoZero"/>
        <c:auto val="1"/>
        <c:lblAlgn val="ctr"/>
        <c:lblOffset val="100"/>
        <c:noMultiLvlLbl val="0"/>
      </c:catAx>
      <c:valAx>
        <c:axId val="12295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94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Charts!$B$23</c:f>
              <c:strCache>
                <c:ptCount val="1"/>
                <c:pt idx="0">
                  <c:v>Drug Use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Charts!$C$23:$J$23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975360"/>
        <c:axId val="122976896"/>
      </c:barChart>
      <c:catAx>
        <c:axId val="12297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976896"/>
        <c:crosses val="autoZero"/>
        <c:auto val="1"/>
        <c:lblAlgn val="ctr"/>
        <c:lblOffset val="100"/>
        <c:noMultiLvlLbl val="0"/>
      </c:catAx>
      <c:valAx>
        <c:axId val="12297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97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Charts!$B$24</c:f>
              <c:strCache>
                <c:ptCount val="1"/>
                <c:pt idx="0">
                  <c:v>Smoking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Charts!$C$24:$J$24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997376"/>
        <c:axId val="123003264"/>
      </c:barChart>
      <c:catAx>
        <c:axId val="12299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03264"/>
        <c:crosses val="autoZero"/>
        <c:auto val="1"/>
        <c:lblAlgn val="ctr"/>
        <c:lblOffset val="100"/>
        <c:noMultiLvlLbl val="0"/>
      </c:catAx>
      <c:valAx>
        <c:axId val="12300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99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Charts!$B$25</c:f>
              <c:strCache>
                <c:ptCount val="1"/>
                <c:pt idx="0">
                  <c:v>Eating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Charts!$C$25:$J$25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36032"/>
        <c:axId val="123037568"/>
      </c:barChart>
      <c:catAx>
        <c:axId val="12303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37568"/>
        <c:crosses val="autoZero"/>
        <c:auto val="1"/>
        <c:lblAlgn val="ctr"/>
        <c:lblOffset val="100"/>
        <c:noMultiLvlLbl val="0"/>
      </c:catAx>
      <c:valAx>
        <c:axId val="12303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0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Charts!$B$26</c:f>
              <c:strCache>
                <c:ptCount val="1"/>
                <c:pt idx="0">
                  <c:v>Physical Exercise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Charts!$C$26:$J$26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66240"/>
        <c:axId val="123067776"/>
      </c:barChart>
      <c:catAx>
        <c:axId val="123066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67776"/>
        <c:crosses val="autoZero"/>
        <c:auto val="1"/>
        <c:lblAlgn val="ctr"/>
        <c:lblOffset val="100"/>
        <c:noMultiLvlLbl val="0"/>
      </c:catAx>
      <c:valAx>
        <c:axId val="12306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06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Charts!$B$27</c:f>
              <c:strCache>
                <c:ptCount val="1"/>
                <c:pt idx="0">
                  <c:v>Sexual Health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Charts!$C$27:$J$27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104640"/>
        <c:axId val="123106432"/>
      </c:barChart>
      <c:catAx>
        <c:axId val="12310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106432"/>
        <c:crosses val="autoZero"/>
        <c:auto val="1"/>
        <c:lblAlgn val="ctr"/>
        <c:lblOffset val="100"/>
        <c:noMultiLvlLbl val="0"/>
      </c:catAx>
      <c:valAx>
        <c:axId val="12310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10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Charts!$B$28</c:f>
              <c:strCache>
                <c:ptCount val="1"/>
                <c:pt idx="0">
                  <c:v>Mental Health and Wellbeing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Charts!$C$28:$J$28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131008"/>
        <c:axId val="123132544"/>
      </c:barChart>
      <c:catAx>
        <c:axId val="12313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132544"/>
        <c:crosses val="autoZero"/>
        <c:auto val="1"/>
        <c:lblAlgn val="ctr"/>
        <c:lblOffset val="100"/>
        <c:noMultiLvlLbl val="0"/>
      </c:catAx>
      <c:valAx>
        <c:axId val="12313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13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Charts!$B$7</c:f>
              <c:strCache>
                <c:ptCount val="1"/>
                <c:pt idx="0">
                  <c:v>Was this treatment service your first choice?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Charts!$C$7:$J$7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37952"/>
        <c:axId val="121039488"/>
      </c:barChart>
      <c:catAx>
        <c:axId val="121037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039488"/>
        <c:crosses val="autoZero"/>
        <c:auto val="1"/>
        <c:lblAlgn val="ctr"/>
        <c:lblOffset val="100"/>
        <c:noMultiLvlLbl val="0"/>
      </c:catAx>
      <c:valAx>
        <c:axId val="121039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03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Charts!$B$30</c:f>
              <c:strCache>
                <c:ptCount val="1"/>
                <c:pt idx="0">
                  <c:v>Were you asked to sign a consent form?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Charts!$C$30:$J$30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26752"/>
        <c:axId val="123228544"/>
      </c:barChart>
      <c:catAx>
        <c:axId val="123226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228544"/>
        <c:crosses val="autoZero"/>
        <c:auto val="1"/>
        <c:lblAlgn val="ctr"/>
        <c:lblOffset val="100"/>
        <c:noMultiLvlLbl val="0"/>
      </c:catAx>
      <c:valAx>
        <c:axId val="12322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2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Charts!$B$32</c:f>
              <c:strCache>
                <c:ptCount val="1"/>
                <c:pt idx="0">
                  <c:v>When and how the service communicates with other agencies that support you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Charts!$C$32:$J$32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61696"/>
        <c:axId val="123263232"/>
      </c:barChart>
      <c:catAx>
        <c:axId val="12326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263232"/>
        <c:crosses val="autoZero"/>
        <c:auto val="1"/>
        <c:lblAlgn val="ctr"/>
        <c:lblOffset val="100"/>
        <c:noMultiLvlLbl val="0"/>
      </c:catAx>
      <c:valAx>
        <c:axId val="12326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6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Charts!$B$33</c:f>
              <c:strCache>
                <c:ptCount val="1"/>
                <c:pt idx="0">
                  <c:v>When the service cannot keep your information confidential, i.e. when the service has to share information about you, in cases where there is a clear danger to you or others, child protection or by court order.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Charts!$C$33:$J$33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79232"/>
        <c:axId val="123280768"/>
      </c:barChart>
      <c:catAx>
        <c:axId val="12327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280768"/>
        <c:crosses val="autoZero"/>
        <c:auto val="1"/>
        <c:lblAlgn val="ctr"/>
        <c:lblOffset val="100"/>
        <c:noMultiLvlLbl val="0"/>
      </c:catAx>
      <c:valAx>
        <c:axId val="12328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7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Charts!$B$35</c:f>
              <c:strCache>
                <c:ptCount val="1"/>
                <c:pt idx="0">
                  <c:v>Do you think the staff treat you as an equal?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Charts!$C$35:$J$35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13536"/>
        <c:axId val="123323520"/>
      </c:barChart>
      <c:catAx>
        <c:axId val="123313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323520"/>
        <c:crosses val="autoZero"/>
        <c:auto val="1"/>
        <c:lblAlgn val="ctr"/>
        <c:lblOffset val="100"/>
        <c:noMultiLvlLbl val="0"/>
      </c:catAx>
      <c:valAx>
        <c:axId val="12332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1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Charts!$B$36</c:f>
              <c:strCache>
                <c:ptCount val="1"/>
                <c:pt idx="0">
                  <c:v>Do you always feel safe while you are in this service?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Charts!$C$36:$J$36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52192"/>
        <c:axId val="123353728"/>
      </c:barChart>
      <c:catAx>
        <c:axId val="12335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353728"/>
        <c:crosses val="autoZero"/>
        <c:auto val="1"/>
        <c:lblAlgn val="ctr"/>
        <c:lblOffset val="100"/>
        <c:noMultiLvlLbl val="0"/>
      </c:catAx>
      <c:valAx>
        <c:axId val="12335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5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Do you feel that you are listened to?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Charts!$C$37:$J$37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73824"/>
        <c:axId val="123379712"/>
      </c:barChart>
      <c:catAx>
        <c:axId val="12337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379712"/>
        <c:crosses val="autoZero"/>
        <c:auto val="1"/>
        <c:lblAlgn val="ctr"/>
        <c:lblOffset val="100"/>
        <c:noMultiLvlLbl val="0"/>
      </c:catAx>
      <c:valAx>
        <c:axId val="12337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7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Charts!$B$39</c:f>
              <c:strCache>
                <c:ptCount val="1"/>
                <c:pt idx="0">
                  <c:v>Do you know how to make a complaint?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Charts!$C$39:$J$39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478016"/>
        <c:axId val="123479552"/>
      </c:barChart>
      <c:catAx>
        <c:axId val="12347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479552"/>
        <c:crosses val="autoZero"/>
        <c:auto val="1"/>
        <c:lblAlgn val="ctr"/>
        <c:lblOffset val="100"/>
        <c:noMultiLvlLbl val="0"/>
      </c:catAx>
      <c:valAx>
        <c:axId val="12347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7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Charts!$B$40</c:f>
              <c:strCache>
                <c:ptCount val="1"/>
                <c:pt idx="0">
                  <c:v>If you have made a complaint, were you satisfied with the way it was handled?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Charts!$C$40:$J$40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508224"/>
        <c:axId val="123509760"/>
      </c:barChart>
      <c:catAx>
        <c:axId val="1235082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09760"/>
        <c:crosses val="autoZero"/>
        <c:auto val="1"/>
        <c:lblAlgn val="ctr"/>
        <c:lblOffset val="100"/>
        <c:noMultiLvlLbl val="0"/>
      </c:catAx>
      <c:valAx>
        <c:axId val="12350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50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Charts!$B$42</c:f>
              <c:strCache>
                <c:ptCount val="1"/>
                <c:pt idx="0">
                  <c:v>Do you feel the service respects you as an individual and supports you to maintain your dignity?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Charts!$C$42:$J$42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534336"/>
        <c:axId val="123540224"/>
      </c:barChart>
      <c:catAx>
        <c:axId val="12353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40224"/>
        <c:crosses val="autoZero"/>
        <c:auto val="1"/>
        <c:lblAlgn val="ctr"/>
        <c:lblOffset val="100"/>
        <c:noMultiLvlLbl val="0"/>
      </c:catAx>
      <c:valAx>
        <c:axId val="12354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53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Charts!$B$43</c:f>
              <c:strCache>
                <c:ptCount val="1"/>
                <c:pt idx="0">
                  <c:v>Are you given privacy if you want it?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Charts!$C$43:$J$43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585280"/>
        <c:axId val="123586816"/>
      </c:barChart>
      <c:catAx>
        <c:axId val="12358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586816"/>
        <c:crosses val="autoZero"/>
        <c:auto val="1"/>
        <c:lblAlgn val="ctr"/>
        <c:lblOffset val="100"/>
        <c:noMultiLvlLbl val="0"/>
      </c:catAx>
      <c:valAx>
        <c:axId val="123586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58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Charts!$B$8</c:f>
              <c:strCache>
                <c:ptCount val="1"/>
                <c:pt idx="0">
                  <c:v>Was it clear to you how to get in to this treatment centre?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Charts!$C$8:$J$8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72256"/>
        <c:axId val="121082240"/>
      </c:barChart>
      <c:catAx>
        <c:axId val="12107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1082240"/>
        <c:crosses val="autoZero"/>
        <c:auto val="1"/>
        <c:lblAlgn val="ctr"/>
        <c:lblOffset val="100"/>
        <c:noMultiLvlLbl val="0"/>
      </c:catAx>
      <c:valAx>
        <c:axId val="12108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07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Charts!$B$45</c:f>
              <c:strCache>
                <c:ptCount val="1"/>
                <c:pt idx="0">
                  <c:v>Do you feel that your gender, marital status, family status, age, race, religion, disability, sexual orientation or membership of the Traveller community was welcomed in the service?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Charts!$C$45:$J$45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615872"/>
        <c:axId val="123617664"/>
      </c:barChart>
      <c:catAx>
        <c:axId val="12361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17664"/>
        <c:crosses val="autoZero"/>
        <c:auto val="1"/>
        <c:lblAlgn val="ctr"/>
        <c:lblOffset val="100"/>
        <c:noMultiLvlLbl val="0"/>
      </c:catAx>
      <c:valAx>
        <c:axId val="12361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1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Charts!$B$46</c:f>
              <c:strCache>
                <c:ptCount val="1"/>
                <c:pt idx="0">
                  <c:v>Would you recommend this service to a friend or family member?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Charts!$C$46:$J$46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634048"/>
        <c:axId val="123635584"/>
      </c:barChart>
      <c:catAx>
        <c:axId val="12363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3635584"/>
        <c:crosses val="autoZero"/>
        <c:auto val="1"/>
        <c:lblAlgn val="ctr"/>
        <c:lblOffset val="100"/>
        <c:noMultiLvlLbl val="0"/>
      </c:catAx>
      <c:valAx>
        <c:axId val="12363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634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Charts!$B$10</c:f>
              <c:strCache>
                <c:ptCount val="1"/>
                <c:pt idx="0">
                  <c:v>Cost?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Charts!$C$10:$J$10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98624"/>
        <c:axId val="121100160"/>
      </c:barChart>
      <c:catAx>
        <c:axId val="12109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1100160"/>
        <c:crosses val="autoZero"/>
        <c:auto val="1"/>
        <c:lblAlgn val="ctr"/>
        <c:lblOffset val="100"/>
        <c:noMultiLvlLbl val="0"/>
      </c:catAx>
      <c:valAx>
        <c:axId val="12110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09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Charts!$B$11</c:f>
              <c:strCache>
                <c:ptCount val="1"/>
                <c:pt idx="0">
                  <c:v>Length of time you would be part of this programme?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Charts!$C$11:$J$11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399168"/>
        <c:axId val="121400704"/>
      </c:barChart>
      <c:catAx>
        <c:axId val="12139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400704"/>
        <c:crosses val="autoZero"/>
        <c:auto val="1"/>
        <c:lblAlgn val="ctr"/>
        <c:lblOffset val="100"/>
        <c:noMultiLvlLbl val="0"/>
      </c:catAx>
      <c:valAx>
        <c:axId val="12140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39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Charts!$B$12</c:f>
              <c:strCache>
                <c:ptCount val="1"/>
                <c:pt idx="0">
                  <c:v>How may appointments you would have?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Charts!$C$12:$J$12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17088"/>
        <c:axId val="121422976"/>
      </c:barChart>
      <c:catAx>
        <c:axId val="121417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422976"/>
        <c:crosses val="autoZero"/>
        <c:auto val="1"/>
        <c:lblAlgn val="ctr"/>
        <c:lblOffset val="100"/>
        <c:noMultiLvlLbl val="0"/>
      </c:catAx>
      <c:valAx>
        <c:axId val="12142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41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Charts!$B$13</c:f>
              <c:strCache>
                <c:ptCount val="1"/>
                <c:pt idx="0">
                  <c:v>What would happen if you had a slip or missed appointments?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Charts!$C$13:$J$13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47552"/>
        <c:axId val="121449088"/>
      </c:barChart>
      <c:catAx>
        <c:axId val="12144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1449088"/>
        <c:crosses val="autoZero"/>
        <c:auto val="1"/>
        <c:lblAlgn val="ctr"/>
        <c:lblOffset val="100"/>
        <c:noMultiLvlLbl val="0"/>
      </c:catAx>
      <c:valAx>
        <c:axId val="12144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44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Charts!$B$14</c:f>
              <c:strCache>
                <c:ptCount val="1"/>
                <c:pt idx="0">
                  <c:v>Where you given enough information about peer support groups (for example SMART, family support peer groups, AA, NA, Al-Anon?)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Charts!$C$14:$J$14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490048"/>
        <c:axId val="121495936"/>
      </c:barChart>
      <c:catAx>
        <c:axId val="12149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1495936"/>
        <c:crosses val="autoZero"/>
        <c:auto val="1"/>
        <c:lblAlgn val="ctr"/>
        <c:lblOffset val="100"/>
        <c:noMultiLvlLbl val="0"/>
      </c:catAx>
      <c:valAx>
        <c:axId val="12149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49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Charts!$B$16</c:f>
              <c:strCache>
                <c:ptCount val="1"/>
                <c:pt idx="0">
                  <c:v>Do the staff take the time to get to know you and your expectations?</c:v>
                </c:pt>
              </c:strCache>
            </c:strRef>
          </c:tx>
          <c:invertIfNegative val="0"/>
          <c:cat>
            <c:strRef>
              <c:f>Charts!$C$4:$J$4</c:f>
              <c:strCache>
                <c:ptCount val="8"/>
                <c:pt idx="0">
                  <c:v>Yes</c:v>
                </c:pt>
                <c:pt idx="1">
                  <c:v>No</c:v>
                </c:pt>
                <c:pt idx="2">
                  <c:v>Other</c:v>
                </c:pt>
                <c:pt idx="3">
                  <c:v>Total</c:v>
                </c:pt>
                <c:pt idx="5">
                  <c:v>Yes</c:v>
                </c:pt>
                <c:pt idx="6">
                  <c:v>No</c:v>
                </c:pt>
                <c:pt idx="7">
                  <c:v>Other</c:v>
                </c:pt>
              </c:strCache>
            </c:strRef>
          </c:cat>
          <c:val>
            <c:numRef>
              <c:f>Charts!$C$16:$J$16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 formatCode="0%">
                  <c:v>0</c:v>
                </c:pt>
                <c:pt idx="6" formatCode="0%">
                  <c:v>0</c:v>
                </c:pt>
                <c:pt idx="7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229120"/>
        <c:axId val="122230656"/>
      </c:barChart>
      <c:catAx>
        <c:axId val="12222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2230656"/>
        <c:crosses val="autoZero"/>
        <c:auto val="1"/>
        <c:lblAlgn val="ctr"/>
        <c:lblOffset val="100"/>
        <c:noMultiLvlLbl val="0"/>
      </c:catAx>
      <c:valAx>
        <c:axId val="12223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2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393700</xdr:colOff>
      <xdr:row>1</xdr:row>
      <xdr:rowOff>139700</xdr:rowOff>
    </xdr:from>
    <xdr:to>
      <xdr:col>16</xdr:col>
      <xdr:colOff>12700</xdr:colOff>
      <xdr:row>15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165100</xdr:colOff>
      <xdr:row>1</xdr:row>
      <xdr:rowOff>177800</xdr:rowOff>
    </xdr:from>
    <xdr:to>
      <xdr:col>21</xdr:col>
      <xdr:colOff>609600</xdr:colOff>
      <xdr:row>15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76200</xdr:colOff>
      <xdr:row>1</xdr:row>
      <xdr:rowOff>177800</xdr:rowOff>
    </xdr:from>
    <xdr:to>
      <xdr:col>27</xdr:col>
      <xdr:colOff>520700</xdr:colOff>
      <xdr:row>15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419100</xdr:colOff>
      <xdr:row>17</xdr:row>
      <xdr:rowOff>127000</xdr:rowOff>
    </xdr:from>
    <xdr:to>
      <xdr:col>16</xdr:col>
      <xdr:colOff>38100</xdr:colOff>
      <xdr:row>31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177800</xdr:colOff>
      <xdr:row>17</xdr:row>
      <xdr:rowOff>127000</xdr:rowOff>
    </xdr:from>
    <xdr:to>
      <xdr:col>21</xdr:col>
      <xdr:colOff>622300</xdr:colOff>
      <xdr:row>31</xdr:row>
      <xdr:rowOff>12700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101600</xdr:colOff>
      <xdr:row>17</xdr:row>
      <xdr:rowOff>114300</xdr:rowOff>
    </xdr:from>
    <xdr:to>
      <xdr:col>27</xdr:col>
      <xdr:colOff>546100</xdr:colOff>
      <xdr:row>31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635000</xdr:colOff>
      <xdr:row>17</xdr:row>
      <xdr:rowOff>101600</xdr:rowOff>
    </xdr:from>
    <xdr:to>
      <xdr:col>33</xdr:col>
      <xdr:colOff>254000</xdr:colOff>
      <xdr:row>30</xdr:row>
      <xdr:rowOff>177800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330200</xdr:colOff>
      <xdr:row>17</xdr:row>
      <xdr:rowOff>114300</xdr:rowOff>
    </xdr:from>
    <xdr:to>
      <xdr:col>38</xdr:col>
      <xdr:colOff>774700</xdr:colOff>
      <xdr:row>31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571500</xdr:colOff>
      <xdr:row>34</xdr:row>
      <xdr:rowOff>50800</xdr:rowOff>
    </xdr:from>
    <xdr:to>
      <xdr:col>16</xdr:col>
      <xdr:colOff>190500</xdr:colOff>
      <xdr:row>45</xdr:row>
      <xdr:rowOff>127000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266700</xdr:colOff>
      <xdr:row>34</xdr:row>
      <xdr:rowOff>50800</xdr:rowOff>
    </xdr:from>
    <xdr:to>
      <xdr:col>21</xdr:col>
      <xdr:colOff>711200</xdr:colOff>
      <xdr:row>45</xdr:row>
      <xdr:rowOff>127000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787400</xdr:colOff>
      <xdr:row>34</xdr:row>
      <xdr:rowOff>63500</xdr:rowOff>
    </xdr:from>
    <xdr:to>
      <xdr:col>27</xdr:col>
      <xdr:colOff>406400</xdr:colOff>
      <xdr:row>45</xdr:row>
      <xdr:rowOff>139700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482600</xdr:colOff>
      <xdr:row>34</xdr:row>
      <xdr:rowOff>63500</xdr:rowOff>
    </xdr:from>
    <xdr:to>
      <xdr:col>33</xdr:col>
      <xdr:colOff>101600</xdr:colOff>
      <xdr:row>45</xdr:row>
      <xdr:rowOff>139700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609600</xdr:colOff>
      <xdr:row>49</xdr:row>
      <xdr:rowOff>177800</xdr:rowOff>
    </xdr:from>
    <xdr:to>
      <xdr:col>16</xdr:col>
      <xdr:colOff>228600</xdr:colOff>
      <xdr:row>64</xdr:row>
      <xdr:rowOff>63500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292100</xdr:colOff>
      <xdr:row>50</xdr:row>
      <xdr:rowOff>0</xdr:rowOff>
    </xdr:from>
    <xdr:to>
      <xdr:col>21</xdr:col>
      <xdr:colOff>736600</xdr:colOff>
      <xdr:row>64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787400</xdr:colOff>
      <xdr:row>50</xdr:row>
      <xdr:rowOff>0</xdr:rowOff>
    </xdr:from>
    <xdr:to>
      <xdr:col>27</xdr:col>
      <xdr:colOff>406400</xdr:colOff>
      <xdr:row>64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482600</xdr:colOff>
      <xdr:row>50</xdr:row>
      <xdr:rowOff>12700</xdr:rowOff>
    </xdr:from>
    <xdr:to>
      <xdr:col>33</xdr:col>
      <xdr:colOff>101600</xdr:colOff>
      <xdr:row>64</xdr:row>
      <xdr:rowOff>88900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33</xdr:col>
      <xdr:colOff>152400</xdr:colOff>
      <xdr:row>50</xdr:row>
      <xdr:rowOff>25400</xdr:rowOff>
    </xdr:from>
    <xdr:to>
      <xdr:col>38</xdr:col>
      <xdr:colOff>596900</xdr:colOff>
      <xdr:row>64</xdr:row>
      <xdr:rowOff>101600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38</xdr:col>
      <xdr:colOff>647700</xdr:colOff>
      <xdr:row>50</xdr:row>
      <xdr:rowOff>25400</xdr:rowOff>
    </xdr:from>
    <xdr:to>
      <xdr:col>44</xdr:col>
      <xdr:colOff>266700</xdr:colOff>
      <xdr:row>64</xdr:row>
      <xdr:rowOff>101600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44</xdr:col>
      <xdr:colOff>304800</xdr:colOff>
      <xdr:row>50</xdr:row>
      <xdr:rowOff>12700</xdr:rowOff>
    </xdr:from>
    <xdr:to>
      <xdr:col>49</xdr:col>
      <xdr:colOff>749300</xdr:colOff>
      <xdr:row>64</xdr:row>
      <xdr:rowOff>88900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571500</xdr:colOff>
      <xdr:row>67</xdr:row>
      <xdr:rowOff>76200</xdr:rowOff>
    </xdr:from>
    <xdr:to>
      <xdr:col>16</xdr:col>
      <xdr:colOff>190500</xdr:colOff>
      <xdr:row>81</xdr:row>
      <xdr:rowOff>152400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254000</xdr:colOff>
      <xdr:row>67</xdr:row>
      <xdr:rowOff>88900</xdr:rowOff>
    </xdr:from>
    <xdr:to>
      <xdr:col>21</xdr:col>
      <xdr:colOff>698500</xdr:colOff>
      <xdr:row>81</xdr:row>
      <xdr:rowOff>165100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762000</xdr:colOff>
      <xdr:row>67</xdr:row>
      <xdr:rowOff>76200</xdr:rowOff>
    </xdr:from>
    <xdr:to>
      <xdr:col>27</xdr:col>
      <xdr:colOff>381000</xdr:colOff>
      <xdr:row>81</xdr:row>
      <xdr:rowOff>152400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10</xdr:col>
      <xdr:colOff>571500</xdr:colOff>
      <xdr:row>85</xdr:row>
      <xdr:rowOff>50800</xdr:rowOff>
    </xdr:from>
    <xdr:to>
      <xdr:col>16</xdr:col>
      <xdr:colOff>190500</xdr:colOff>
      <xdr:row>99</xdr:row>
      <xdr:rowOff>127000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266700</xdr:colOff>
      <xdr:row>85</xdr:row>
      <xdr:rowOff>50800</xdr:rowOff>
    </xdr:from>
    <xdr:to>
      <xdr:col>21</xdr:col>
      <xdr:colOff>711200</xdr:colOff>
      <xdr:row>99</xdr:row>
      <xdr:rowOff>127000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21</xdr:col>
      <xdr:colOff>812800</xdr:colOff>
      <xdr:row>85</xdr:row>
      <xdr:rowOff>63500</xdr:rowOff>
    </xdr:from>
    <xdr:to>
      <xdr:col>27</xdr:col>
      <xdr:colOff>431800</xdr:colOff>
      <xdr:row>99</xdr:row>
      <xdr:rowOff>139700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27</xdr:col>
      <xdr:colOff>508000</xdr:colOff>
      <xdr:row>85</xdr:row>
      <xdr:rowOff>63500</xdr:rowOff>
    </xdr:from>
    <xdr:to>
      <xdr:col>33</xdr:col>
      <xdr:colOff>127000</xdr:colOff>
      <xdr:row>99</xdr:row>
      <xdr:rowOff>139700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33</xdr:col>
      <xdr:colOff>203200</xdr:colOff>
      <xdr:row>85</xdr:row>
      <xdr:rowOff>76200</xdr:rowOff>
    </xdr:from>
    <xdr:to>
      <xdr:col>38</xdr:col>
      <xdr:colOff>647700</xdr:colOff>
      <xdr:row>99</xdr:row>
      <xdr:rowOff>152400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736600</xdr:colOff>
      <xdr:row>103</xdr:row>
      <xdr:rowOff>114300</xdr:rowOff>
    </xdr:from>
    <xdr:to>
      <xdr:col>16</xdr:col>
      <xdr:colOff>355600</xdr:colOff>
      <xdr:row>118</xdr:row>
      <xdr:rowOff>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419100</xdr:colOff>
      <xdr:row>103</xdr:row>
      <xdr:rowOff>139700</xdr:rowOff>
    </xdr:from>
    <xdr:to>
      <xdr:col>22</xdr:col>
      <xdr:colOff>38100</xdr:colOff>
      <xdr:row>118</xdr:row>
      <xdr:rowOff>25400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736600</xdr:colOff>
      <xdr:row>121</xdr:row>
      <xdr:rowOff>165100</xdr:rowOff>
    </xdr:from>
    <xdr:to>
      <xdr:col>16</xdr:col>
      <xdr:colOff>355600</xdr:colOff>
      <xdr:row>136</xdr:row>
      <xdr:rowOff>50800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444500</xdr:colOff>
      <xdr:row>121</xdr:row>
      <xdr:rowOff>152400</xdr:rowOff>
    </xdr:from>
    <xdr:to>
      <xdr:col>22</xdr:col>
      <xdr:colOff>63500</xdr:colOff>
      <xdr:row>136</xdr:row>
      <xdr:rowOff>38100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9"/>
  <sheetViews>
    <sheetView tabSelected="1" workbookViewId="0">
      <selection activeCell="DX1" sqref="DX1:DX1048576"/>
    </sheetView>
  </sheetViews>
  <sheetFormatPr defaultColWidth="8.875" defaultRowHeight="15.75"/>
  <cols>
    <col min="1" max="1" width="4.5" bestFit="1" customWidth="1"/>
    <col min="2" max="2" width="67.5" customWidth="1"/>
  </cols>
  <sheetData>
    <row r="1" spans="1:116" ht="21">
      <c r="A1" s="28" t="s">
        <v>0</v>
      </c>
      <c r="B1" s="28"/>
    </row>
    <row r="2" spans="1:116">
      <c r="B2" t="s">
        <v>1</v>
      </c>
      <c r="CZ2" s="22"/>
      <c r="DA2" s="22"/>
      <c r="DB2" s="22"/>
      <c r="DJ2" s="22"/>
      <c r="DK2" s="22"/>
      <c r="DL2" s="22"/>
    </row>
    <row r="3" spans="1:116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Q3">
        <v>41</v>
      </c>
      <c r="AR3">
        <v>42</v>
      </c>
      <c r="AS3">
        <v>43</v>
      </c>
      <c r="AT3">
        <v>44</v>
      </c>
      <c r="AU3">
        <v>45</v>
      </c>
      <c r="AV3">
        <v>46</v>
      </c>
      <c r="AW3">
        <v>47</v>
      </c>
      <c r="AX3">
        <v>48</v>
      </c>
      <c r="AY3">
        <v>49</v>
      </c>
      <c r="AZ3">
        <v>50</v>
      </c>
      <c r="BA3">
        <v>51</v>
      </c>
      <c r="BB3">
        <v>52</v>
      </c>
      <c r="BC3">
        <v>53</v>
      </c>
      <c r="BD3">
        <v>54</v>
      </c>
      <c r="BE3">
        <v>55</v>
      </c>
      <c r="BF3">
        <v>56</v>
      </c>
      <c r="BG3">
        <v>57</v>
      </c>
      <c r="BH3">
        <v>58</v>
      </c>
      <c r="BI3">
        <v>59</v>
      </c>
      <c r="BJ3">
        <v>60</v>
      </c>
      <c r="BK3">
        <v>61</v>
      </c>
      <c r="BL3">
        <v>62</v>
      </c>
      <c r="BM3">
        <v>63</v>
      </c>
      <c r="BN3">
        <v>64</v>
      </c>
      <c r="BO3">
        <v>65</v>
      </c>
      <c r="BP3">
        <v>66</v>
      </c>
      <c r="BQ3">
        <v>67</v>
      </c>
      <c r="BR3">
        <v>68</v>
      </c>
      <c r="BS3">
        <v>69</v>
      </c>
      <c r="BT3">
        <v>70</v>
      </c>
      <c r="BU3">
        <v>71</v>
      </c>
      <c r="BV3">
        <v>72</v>
      </c>
      <c r="BW3">
        <v>73</v>
      </c>
      <c r="BX3">
        <v>74</v>
      </c>
      <c r="BY3">
        <v>75</v>
      </c>
      <c r="BZ3">
        <v>76</v>
      </c>
      <c r="CA3">
        <v>77</v>
      </c>
      <c r="CB3">
        <v>78</v>
      </c>
      <c r="CC3">
        <v>79</v>
      </c>
      <c r="CD3">
        <v>80</v>
      </c>
      <c r="CE3">
        <v>81</v>
      </c>
      <c r="CF3">
        <v>82</v>
      </c>
      <c r="CG3">
        <v>83</v>
      </c>
      <c r="CH3">
        <v>84</v>
      </c>
      <c r="CI3">
        <v>85</v>
      </c>
      <c r="CJ3">
        <v>86</v>
      </c>
      <c r="CK3">
        <v>87</v>
      </c>
      <c r="CL3">
        <v>88</v>
      </c>
      <c r="CM3">
        <v>89</v>
      </c>
      <c r="CN3">
        <v>90</v>
      </c>
      <c r="CO3">
        <v>91</v>
      </c>
      <c r="CP3">
        <v>92</v>
      </c>
      <c r="CQ3">
        <v>93</v>
      </c>
      <c r="CR3">
        <v>94</v>
      </c>
      <c r="CS3">
        <v>95</v>
      </c>
      <c r="CT3">
        <v>96</v>
      </c>
      <c r="CU3">
        <v>97</v>
      </c>
      <c r="CV3">
        <v>98</v>
      </c>
      <c r="CW3">
        <v>99</v>
      </c>
      <c r="CX3">
        <v>100</v>
      </c>
      <c r="CY3">
        <v>101</v>
      </c>
      <c r="CZ3">
        <v>102</v>
      </c>
      <c r="DA3">
        <v>103</v>
      </c>
      <c r="DB3">
        <v>104</v>
      </c>
      <c r="DC3">
        <v>105</v>
      </c>
      <c r="DD3">
        <v>106</v>
      </c>
      <c r="DE3">
        <v>107</v>
      </c>
      <c r="DF3">
        <v>108</v>
      </c>
      <c r="DG3">
        <v>109</v>
      </c>
      <c r="DH3">
        <v>110</v>
      </c>
      <c r="DI3">
        <v>111</v>
      </c>
      <c r="DJ3">
        <v>112</v>
      </c>
      <c r="DK3">
        <v>113</v>
      </c>
      <c r="DL3">
        <v>114</v>
      </c>
    </row>
    <row r="4" spans="1:116">
      <c r="B4" t="s">
        <v>2</v>
      </c>
    </row>
    <row r="5" spans="1:116">
      <c r="B5" s="1" t="s">
        <v>3</v>
      </c>
      <c r="N5" s="2"/>
      <c r="O5" s="2"/>
      <c r="P5" s="2"/>
      <c r="R5" s="2"/>
      <c r="S5" s="2"/>
      <c r="T5" s="2"/>
      <c r="U5" s="2"/>
      <c r="V5" s="2"/>
      <c r="W5" s="2"/>
      <c r="X5" s="2"/>
      <c r="Y5" s="2"/>
      <c r="Z5" s="2"/>
    </row>
    <row r="6" spans="1:116">
      <c r="A6" t="s">
        <v>4</v>
      </c>
      <c r="B6" t="s">
        <v>5</v>
      </c>
      <c r="G6" s="2"/>
      <c r="H6" s="2"/>
      <c r="I6" s="2"/>
      <c r="J6" s="2"/>
      <c r="K6" s="2"/>
      <c r="L6" s="2"/>
      <c r="M6" s="2"/>
      <c r="DG6" s="2"/>
      <c r="DH6" s="2"/>
      <c r="DI6" s="2"/>
      <c r="DJ6" s="2"/>
      <c r="DK6" s="2"/>
      <c r="DL6" s="2"/>
    </row>
    <row r="7" spans="1:116">
      <c r="A7" t="s">
        <v>11</v>
      </c>
      <c r="B7" s="3" t="s">
        <v>12</v>
      </c>
    </row>
    <row r="8" spans="1:116">
      <c r="A8" t="s">
        <v>13</v>
      </c>
      <c r="B8" s="3" t="s">
        <v>14</v>
      </c>
    </row>
    <row r="9" spans="1:116">
      <c r="B9" s="4" t="s">
        <v>15</v>
      </c>
    </row>
    <row r="10" spans="1:116">
      <c r="A10" t="s">
        <v>16</v>
      </c>
      <c r="B10" s="3" t="s">
        <v>17</v>
      </c>
    </row>
    <row r="11" spans="1:116">
      <c r="A11" t="s">
        <v>18</v>
      </c>
      <c r="B11" s="3" t="s">
        <v>19</v>
      </c>
    </row>
    <row r="12" spans="1:116">
      <c r="A12" t="s">
        <v>20</v>
      </c>
      <c r="B12" s="3" t="s">
        <v>21</v>
      </c>
    </row>
    <row r="13" spans="1:116">
      <c r="A13" t="s">
        <v>22</v>
      </c>
      <c r="B13" s="3" t="s">
        <v>23</v>
      </c>
    </row>
    <row r="14" spans="1:116" ht="31.5">
      <c r="A14" t="s">
        <v>24</v>
      </c>
      <c r="B14" s="3" t="s">
        <v>25</v>
      </c>
    </row>
    <row r="15" spans="1:116">
      <c r="B15" s="4" t="s">
        <v>26</v>
      </c>
    </row>
    <row r="16" spans="1:116">
      <c r="A16" t="s">
        <v>27</v>
      </c>
      <c r="B16" s="3" t="s">
        <v>28</v>
      </c>
    </row>
    <row r="17" spans="1:2">
      <c r="A17" t="s">
        <v>29</v>
      </c>
      <c r="B17" s="3" t="s">
        <v>30</v>
      </c>
    </row>
    <row r="18" spans="1:2">
      <c r="A18" t="s">
        <v>31</v>
      </c>
      <c r="B18" s="3" t="s">
        <v>32</v>
      </c>
    </row>
    <row r="19" spans="1:2" ht="31.5">
      <c r="A19" t="s">
        <v>33</v>
      </c>
      <c r="B19" s="3" t="s">
        <v>34</v>
      </c>
    </row>
    <row r="20" spans="1:2">
      <c r="B20" s="4" t="s">
        <v>35</v>
      </c>
    </row>
    <row r="21" spans="1:2">
      <c r="B21" s="5" t="s">
        <v>36</v>
      </c>
    </row>
    <row r="22" spans="1:2">
      <c r="A22" t="s">
        <v>37</v>
      </c>
      <c r="B22" s="3" t="s">
        <v>38</v>
      </c>
    </row>
    <row r="23" spans="1:2">
      <c r="A23" t="s">
        <v>39</v>
      </c>
      <c r="B23" t="s">
        <v>40</v>
      </c>
    </row>
    <row r="24" spans="1:2">
      <c r="A24" t="s">
        <v>41</v>
      </c>
      <c r="B24" t="s">
        <v>42</v>
      </c>
    </row>
    <row r="25" spans="1:2">
      <c r="A25" t="s">
        <v>43</v>
      </c>
      <c r="B25" t="s">
        <v>44</v>
      </c>
    </row>
    <row r="26" spans="1:2">
      <c r="A26" t="s">
        <v>45</v>
      </c>
      <c r="B26" t="s">
        <v>46</v>
      </c>
    </row>
    <row r="27" spans="1:2">
      <c r="A27" t="s">
        <v>47</v>
      </c>
      <c r="B27" t="s">
        <v>48</v>
      </c>
    </row>
    <row r="28" spans="1:2">
      <c r="A28" t="s">
        <v>49</v>
      </c>
      <c r="B28" t="s">
        <v>50</v>
      </c>
    </row>
    <row r="29" spans="1:2">
      <c r="B29" s="6" t="s">
        <v>51</v>
      </c>
    </row>
    <row r="30" spans="1:2">
      <c r="A30" t="s">
        <v>52</v>
      </c>
      <c r="B30" t="s">
        <v>53</v>
      </c>
    </row>
    <row r="31" spans="1:2">
      <c r="B31" t="s">
        <v>54</v>
      </c>
    </row>
    <row r="32" spans="1:2">
      <c r="A32" t="s">
        <v>55</v>
      </c>
      <c r="B32" s="3" t="s">
        <v>56</v>
      </c>
    </row>
    <row r="33" spans="1:2" ht="47.25">
      <c r="A33" t="s">
        <v>57</v>
      </c>
      <c r="B33" s="3" t="s">
        <v>58</v>
      </c>
    </row>
    <row r="34" spans="1:2">
      <c r="B34" s="4" t="s">
        <v>59</v>
      </c>
    </row>
    <row r="35" spans="1:2">
      <c r="A35" t="s">
        <v>60</v>
      </c>
      <c r="B35" s="3" t="s">
        <v>61</v>
      </c>
    </row>
    <row r="36" spans="1:2">
      <c r="A36" t="s">
        <v>62</v>
      </c>
      <c r="B36" s="3" t="s">
        <v>63</v>
      </c>
    </row>
    <row r="37" spans="1:2">
      <c r="A37" t="s">
        <v>64</v>
      </c>
      <c r="B37" s="3" t="s">
        <v>65</v>
      </c>
    </row>
    <row r="38" spans="1:2">
      <c r="A38" t="s">
        <v>66</v>
      </c>
      <c r="B38" s="3" t="s">
        <v>67</v>
      </c>
    </row>
    <row r="39" spans="1:2">
      <c r="A39" t="s">
        <v>68</v>
      </c>
      <c r="B39" s="3" t="s">
        <v>69</v>
      </c>
    </row>
    <row r="40" spans="1:2">
      <c r="A40" t="s">
        <v>70</v>
      </c>
      <c r="B40" s="3" t="s">
        <v>71</v>
      </c>
    </row>
    <row r="41" spans="1:2">
      <c r="B41" s="4" t="s">
        <v>72</v>
      </c>
    </row>
    <row r="42" spans="1:2" ht="31.5">
      <c r="A42" t="s">
        <v>73</v>
      </c>
      <c r="B42" s="3" t="s">
        <v>74</v>
      </c>
    </row>
    <row r="43" spans="1:2">
      <c r="A43" t="s">
        <v>75</v>
      </c>
      <c r="B43" s="3" t="s">
        <v>76</v>
      </c>
    </row>
    <row r="44" spans="1:2">
      <c r="B44" s="4" t="s">
        <v>77</v>
      </c>
    </row>
    <row r="45" spans="1:2" ht="47.25">
      <c r="A45" t="s">
        <v>78</v>
      </c>
      <c r="B45" s="3" t="s">
        <v>79</v>
      </c>
    </row>
    <row r="46" spans="1:2">
      <c r="A46" t="s">
        <v>80</v>
      </c>
      <c r="B46" s="3" t="s">
        <v>81</v>
      </c>
    </row>
    <row r="47" spans="1:2">
      <c r="A47" t="s">
        <v>82</v>
      </c>
      <c r="B47" s="7" t="s">
        <v>83</v>
      </c>
    </row>
    <row r="48" spans="1:2">
      <c r="A48" t="s">
        <v>84</v>
      </c>
      <c r="B48" s="7" t="s">
        <v>85</v>
      </c>
    </row>
    <row r="49" spans="1:2">
      <c r="A49" t="s">
        <v>86</v>
      </c>
      <c r="B49" s="7" t="s">
        <v>87</v>
      </c>
    </row>
    <row r="66" spans="3:3">
      <c r="C66" s="8" t="s">
        <v>88</v>
      </c>
    </row>
    <row r="67" spans="3:3">
      <c r="C67" t="s">
        <v>6</v>
      </c>
    </row>
    <row r="68" spans="3:3">
      <c r="C68" s="2" t="s">
        <v>8</v>
      </c>
    </row>
    <row r="69" spans="3:3">
      <c r="C69" t="s">
        <v>7</v>
      </c>
    </row>
  </sheetData>
  <mergeCells count="1">
    <mergeCell ref="A1:B1"/>
  </mergeCells>
  <dataValidations count="11">
    <dataValidation type="list" allowBlank="1" showInputMessage="1" showErrorMessage="1" sqref="C4:EM4">
      <formula1>"Methadone Programme,Counselling/Outreach"</formula1>
    </dataValidation>
    <dataValidation type="list" allowBlank="1" showInputMessage="1" showErrorMessage="1" sqref="C16:AB19 C10:AB14 C45:AB46 C42:AB43 C35:AB40 C22:AB33 DC45:DL46 DC10:DL14 DC16:DL19 DC22:DL33 DC35:DL40 DC42:DL43 AC6:DB46 DM46:FK46">
      <formula1>"Yes,No,Other"</formula1>
    </dataValidation>
    <dataValidation type="list" allowBlank="1" showInputMessage="1" showErrorMessage="1" sqref="FL45:XFD46 DM45:FK45">
      <formula1>DM67:DM69</formula1>
    </dataValidation>
    <dataValidation type="list" allowBlank="1" showInputMessage="1" showErrorMessage="1" sqref="DM42:XFD43">
      <formula1>"1"</formula1>
    </dataValidation>
    <dataValidation type="list" allowBlank="1" showInputMessage="1" showErrorMessage="1" sqref="C21:AB21 DM21:XFD33 DK21:DL21">
      <formula1>C67:C69</formula1>
    </dataValidation>
    <dataValidation type="list" allowBlank="1" showInputMessage="1" showErrorMessage="1" sqref="C6:AB8 DC6:XFD8">
      <formula1>$C$67:$C$69</formula1>
    </dataValidation>
    <dataValidation type="whole" allowBlank="1" showInputMessage="1" showErrorMessage="1" sqref="C9:F9 C15 C20 C34 C41 C44 DC9:DF9 DC15 DC20 DC34 DC41 DC44">
      <formula1>1</formula1>
      <formula2>4</formula2>
    </dataValidation>
    <dataValidation type="list" allowBlank="1" showInputMessage="1" showErrorMessage="1" sqref="DC21:DJ21">
      <formula1>CY67:CY69</formula1>
    </dataValidation>
    <dataValidation type="list" allowBlank="1" showInputMessage="1" showErrorMessage="1" sqref="DM35:XFD40">
      <formula1>DM67:DM69</formula1>
    </dataValidation>
    <dataValidation type="list" allowBlank="1" showInputMessage="1" showErrorMessage="1" sqref="DM16:XFD19">
      <formula1>DM67:DM69</formula1>
    </dataValidation>
    <dataValidation type="list" allowBlank="1" showInputMessage="1" showErrorMessage="1" sqref="DM10:XFD14">
      <formula1>DM67:DM69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I31" sqref="I31"/>
    </sheetView>
  </sheetViews>
  <sheetFormatPr defaultColWidth="11" defaultRowHeight="15.75"/>
  <cols>
    <col min="1" max="1" width="4.5" bestFit="1" customWidth="1"/>
    <col min="2" max="2" width="67.5" customWidth="1"/>
    <col min="3" max="3" width="4.125" bestFit="1" customWidth="1"/>
    <col min="4" max="4" width="3.5" bestFit="1" customWidth="1"/>
    <col min="5" max="5" width="6" bestFit="1" customWidth="1"/>
    <col min="6" max="6" width="5.375" bestFit="1" customWidth="1"/>
    <col min="8" max="9" width="4.625" bestFit="1" customWidth="1"/>
    <col min="10" max="10" width="6" bestFit="1" customWidth="1"/>
  </cols>
  <sheetData>
    <row r="1" spans="1:14" ht="21">
      <c r="A1" s="28" t="s">
        <v>0</v>
      </c>
      <c r="B1" s="28"/>
    </row>
    <row r="2" spans="1:14">
      <c r="B2" t="s">
        <v>1</v>
      </c>
    </row>
    <row r="4" spans="1:14">
      <c r="B4" t="s">
        <v>2</v>
      </c>
      <c r="C4" t="s">
        <v>9</v>
      </c>
      <c r="D4" t="s">
        <v>10</v>
      </c>
      <c r="E4" t="s">
        <v>7</v>
      </c>
      <c r="F4" t="s">
        <v>89</v>
      </c>
      <c r="H4" t="s">
        <v>9</v>
      </c>
      <c r="I4" t="s">
        <v>10</v>
      </c>
      <c r="J4" t="s">
        <v>7</v>
      </c>
      <c r="L4" t="s">
        <v>95</v>
      </c>
    </row>
    <row r="5" spans="1:14">
      <c r="B5" s="1" t="s">
        <v>3</v>
      </c>
      <c r="L5" t="s">
        <v>9</v>
      </c>
      <c r="M5" t="s">
        <v>10</v>
      </c>
      <c r="N5" t="s">
        <v>7</v>
      </c>
    </row>
    <row r="6" spans="1:14">
      <c r="A6" t="s">
        <v>4</v>
      </c>
      <c r="B6" t="s">
        <v>5</v>
      </c>
      <c r="C6">
        <f>COUNTIF('Raw data'!C6:XX6,"*Y*")</f>
        <v>0</v>
      </c>
      <c r="D6">
        <f>COUNTIF('Raw data'!C6:XX6,"*N*")</f>
        <v>0</v>
      </c>
      <c r="E6">
        <f>COUNTIF('Raw data'!C6:XX6,"*t*")</f>
        <v>0</v>
      </c>
      <c r="F6">
        <f>SUM(C6:E6)</f>
        <v>0</v>
      </c>
      <c r="H6" s="9" t="e">
        <f>C6/F6</f>
        <v>#DIV/0!</v>
      </c>
      <c r="I6" s="9" t="e">
        <f>D6/F6</f>
        <v>#DIV/0!</v>
      </c>
      <c r="J6" s="9" t="e">
        <f>E6/F6</f>
        <v>#DIV/0!</v>
      </c>
    </row>
    <row r="7" spans="1:14">
      <c r="A7" t="s">
        <v>11</v>
      </c>
      <c r="B7" s="3" t="s">
        <v>12</v>
      </c>
      <c r="C7">
        <f>COUNTIF('Raw data'!C7:XX7,"*Y*")</f>
        <v>0</v>
      </c>
      <c r="D7">
        <f>COUNTIF('Raw data'!C7:XX7,"*N*")</f>
        <v>0</v>
      </c>
      <c r="E7">
        <f>COUNTIF('Raw data'!C7:XX7,"*t*")</f>
        <v>0</v>
      </c>
      <c r="F7">
        <f t="shared" ref="F7:F46" si="0">SUM(C7:E7)</f>
        <v>0</v>
      </c>
      <c r="H7" s="9" t="e">
        <f t="shared" ref="H7:H46" si="1">C7/F7</f>
        <v>#DIV/0!</v>
      </c>
      <c r="I7" s="9" t="e">
        <f t="shared" ref="I7:I46" si="2">D7/F7</f>
        <v>#DIV/0!</v>
      </c>
      <c r="J7" s="9" t="e">
        <f t="shared" ref="J7:J46" si="3">E7/F7</f>
        <v>#DIV/0!</v>
      </c>
      <c r="L7">
        <f>SUM(C6:C8)</f>
        <v>0</v>
      </c>
      <c r="M7">
        <f>SUM(D6:D8)</f>
        <v>0</v>
      </c>
      <c r="N7">
        <f>SUM(E6:E8)</f>
        <v>0</v>
      </c>
    </row>
    <row r="8" spans="1:14">
      <c r="A8" t="s">
        <v>13</v>
      </c>
      <c r="B8" s="3" t="s">
        <v>14</v>
      </c>
      <c r="C8">
        <f>COUNTIF('Raw data'!C8:XX8,"*Y*")</f>
        <v>0</v>
      </c>
      <c r="D8">
        <f>COUNTIF('Raw data'!C8:XX8,"*N*")</f>
        <v>0</v>
      </c>
      <c r="E8">
        <f>COUNTIF('Raw data'!C8:XX8,"*t*")</f>
        <v>0</v>
      </c>
      <c r="F8">
        <f t="shared" si="0"/>
        <v>0</v>
      </c>
      <c r="H8" s="9" t="e">
        <f t="shared" si="1"/>
        <v>#DIV/0!</v>
      </c>
      <c r="I8" s="9" t="e">
        <f t="shared" si="2"/>
        <v>#DIV/0!</v>
      </c>
      <c r="J8" s="9" t="e">
        <f t="shared" si="3"/>
        <v>#DIV/0!</v>
      </c>
    </row>
    <row r="9" spans="1:14">
      <c r="B9" s="4" t="s">
        <v>15</v>
      </c>
      <c r="H9" s="9"/>
      <c r="I9" s="9"/>
      <c r="J9" s="9"/>
    </row>
    <row r="10" spans="1:14">
      <c r="A10" t="s">
        <v>16</v>
      </c>
      <c r="B10" s="3" t="s">
        <v>17</v>
      </c>
      <c r="C10">
        <f>COUNTIF('Raw data'!C10:XX10,"*Y*")</f>
        <v>0</v>
      </c>
      <c r="D10">
        <f>COUNTIF('Raw data'!C10:XX10,"*N*")</f>
        <v>0</v>
      </c>
      <c r="E10">
        <f>COUNTIF('Raw data'!C10:XX10,"*t*")</f>
        <v>0</v>
      </c>
      <c r="F10">
        <f t="shared" si="0"/>
        <v>0</v>
      </c>
      <c r="H10" s="9" t="e">
        <f t="shared" si="1"/>
        <v>#DIV/0!</v>
      </c>
      <c r="I10" s="9" t="e">
        <f t="shared" si="2"/>
        <v>#DIV/0!</v>
      </c>
      <c r="J10" s="9" t="e">
        <f t="shared" si="3"/>
        <v>#DIV/0!</v>
      </c>
    </row>
    <row r="11" spans="1:14">
      <c r="A11" t="s">
        <v>18</v>
      </c>
      <c r="B11" s="3" t="s">
        <v>19</v>
      </c>
      <c r="C11">
        <f>COUNTIF('Raw data'!C11:XX11,"*Y*")</f>
        <v>0</v>
      </c>
      <c r="D11">
        <f>COUNTIF('Raw data'!C11:XX11,"*N*")</f>
        <v>0</v>
      </c>
      <c r="E11">
        <f>COUNTIF('Raw data'!C11:XX11,"*t*")</f>
        <v>0</v>
      </c>
      <c r="F11">
        <f t="shared" si="0"/>
        <v>0</v>
      </c>
      <c r="H11" s="9" t="e">
        <f t="shared" si="1"/>
        <v>#DIV/0!</v>
      </c>
      <c r="I11" s="9" t="e">
        <f t="shared" si="2"/>
        <v>#DIV/0!</v>
      </c>
      <c r="J11" s="9" t="e">
        <f t="shared" si="3"/>
        <v>#DIV/0!</v>
      </c>
      <c r="L11">
        <f>SUM(C10:C14)</f>
        <v>0</v>
      </c>
      <c r="M11">
        <f>SUM(D10:D14)</f>
        <v>0</v>
      </c>
      <c r="N11">
        <f>SUM(E10:E14)</f>
        <v>0</v>
      </c>
    </row>
    <row r="12" spans="1:14">
      <c r="A12" t="s">
        <v>20</v>
      </c>
      <c r="B12" s="3" t="s">
        <v>21</v>
      </c>
      <c r="C12">
        <f>COUNTIF('Raw data'!C12:XX12,"*Y*")</f>
        <v>0</v>
      </c>
      <c r="D12">
        <f>COUNTIF('Raw data'!C12:XX12,"*N*")</f>
        <v>0</v>
      </c>
      <c r="E12">
        <f>COUNTIF('Raw data'!C12:XX12,"*t*")</f>
        <v>0</v>
      </c>
      <c r="F12">
        <f t="shared" si="0"/>
        <v>0</v>
      </c>
      <c r="H12" s="9" t="e">
        <f t="shared" si="1"/>
        <v>#DIV/0!</v>
      </c>
      <c r="I12" s="9" t="e">
        <f t="shared" si="2"/>
        <v>#DIV/0!</v>
      </c>
      <c r="J12" s="9" t="e">
        <f t="shared" si="3"/>
        <v>#DIV/0!</v>
      </c>
    </row>
    <row r="13" spans="1:14">
      <c r="A13" t="s">
        <v>22</v>
      </c>
      <c r="B13" s="3" t="s">
        <v>23</v>
      </c>
      <c r="C13">
        <f>COUNTIF('Raw data'!C13:XX13,"*Y*")</f>
        <v>0</v>
      </c>
      <c r="D13">
        <f>COUNTIF('Raw data'!C13:XX13,"*N*")</f>
        <v>0</v>
      </c>
      <c r="E13">
        <f>COUNTIF('Raw data'!C13:XX13,"*t*")</f>
        <v>0</v>
      </c>
      <c r="F13">
        <f t="shared" si="0"/>
        <v>0</v>
      </c>
      <c r="H13" s="9" t="e">
        <f t="shared" si="1"/>
        <v>#DIV/0!</v>
      </c>
      <c r="I13" s="9" t="e">
        <f t="shared" si="2"/>
        <v>#DIV/0!</v>
      </c>
      <c r="J13" s="9" t="e">
        <f t="shared" si="3"/>
        <v>#DIV/0!</v>
      </c>
    </row>
    <row r="14" spans="1:14" ht="31.5">
      <c r="A14" t="s">
        <v>24</v>
      </c>
      <c r="B14" s="3" t="s">
        <v>25</v>
      </c>
      <c r="C14">
        <f>COUNTIF('Raw data'!C14:XX14,"*Y*")</f>
        <v>0</v>
      </c>
      <c r="D14">
        <f>COUNTIF('Raw data'!C14:XX14,"*N*")</f>
        <v>0</v>
      </c>
      <c r="E14">
        <f>COUNTIF('Raw data'!C14:XX14,"*t*")</f>
        <v>0</v>
      </c>
      <c r="F14">
        <f t="shared" si="0"/>
        <v>0</v>
      </c>
      <c r="H14" s="9" t="e">
        <f t="shared" si="1"/>
        <v>#DIV/0!</v>
      </c>
      <c r="I14" s="9" t="e">
        <f t="shared" si="2"/>
        <v>#DIV/0!</v>
      </c>
      <c r="J14" s="9" t="e">
        <f t="shared" si="3"/>
        <v>#DIV/0!</v>
      </c>
    </row>
    <row r="15" spans="1:14">
      <c r="B15" s="4" t="s">
        <v>26</v>
      </c>
      <c r="H15" s="9"/>
      <c r="I15" s="9"/>
      <c r="J15" s="9"/>
    </row>
    <row r="16" spans="1:14">
      <c r="A16" t="s">
        <v>27</v>
      </c>
      <c r="B16" s="3" t="s">
        <v>28</v>
      </c>
      <c r="C16">
        <f>COUNTIF('Raw data'!C16:XX16,"*Y*")</f>
        <v>0</v>
      </c>
      <c r="D16">
        <f>COUNTIF('Raw data'!C16:XX16,"*N*")</f>
        <v>0</v>
      </c>
      <c r="E16">
        <f>COUNTIF('Raw data'!C16:XX16,"*t*")</f>
        <v>0</v>
      </c>
      <c r="F16">
        <f t="shared" si="0"/>
        <v>0</v>
      </c>
      <c r="H16" s="9" t="e">
        <f t="shared" si="1"/>
        <v>#DIV/0!</v>
      </c>
      <c r="I16" s="9" t="e">
        <f t="shared" si="2"/>
        <v>#DIV/0!</v>
      </c>
      <c r="J16" s="9" t="e">
        <f t="shared" si="3"/>
        <v>#DIV/0!</v>
      </c>
    </row>
    <row r="17" spans="1:14">
      <c r="A17" t="s">
        <v>29</v>
      </c>
      <c r="B17" s="3" t="s">
        <v>30</v>
      </c>
      <c r="C17">
        <f>COUNTIF('Raw data'!C17:XX17,"*Y*")</f>
        <v>0</v>
      </c>
      <c r="D17">
        <f>COUNTIF('Raw data'!C17:XX17,"*N*")</f>
        <v>0</v>
      </c>
      <c r="E17">
        <f>COUNTIF('Raw data'!C17:XX17,"*t*")</f>
        <v>0</v>
      </c>
      <c r="F17">
        <f t="shared" si="0"/>
        <v>0</v>
      </c>
      <c r="H17" s="9" t="e">
        <f t="shared" si="1"/>
        <v>#DIV/0!</v>
      </c>
      <c r="I17" s="9" t="e">
        <f t="shared" si="2"/>
        <v>#DIV/0!</v>
      </c>
      <c r="J17" s="9" t="e">
        <f t="shared" si="3"/>
        <v>#DIV/0!</v>
      </c>
      <c r="L17">
        <f>SUM(C16:C19)</f>
        <v>0</v>
      </c>
      <c r="M17">
        <f t="shared" ref="M17:N17" si="4">SUM(D16:D19)</f>
        <v>0</v>
      </c>
      <c r="N17">
        <f t="shared" si="4"/>
        <v>0</v>
      </c>
    </row>
    <row r="18" spans="1:14">
      <c r="A18" t="s">
        <v>31</v>
      </c>
      <c r="B18" s="3" t="s">
        <v>32</v>
      </c>
      <c r="C18">
        <f>COUNTIF('Raw data'!C18:XX18,"*Y*")</f>
        <v>0</v>
      </c>
      <c r="D18">
        <f>COUNTIF('Raw data'!C18:XX18,"*N*")</f>
        <v>0</v>
      </c>
      <c r="E18">
        <f>COUNTIF('Raw data'!C18:XX18,"*t*")</f>
        <v>0</v>
      </c>
      <c r="F18">
        <f t="shared" si="0"/>
        <v>0</v>
      </c>
      <c r="H18" s="9" t="e">
        <f t="shared" si="1"/>
        <v>#DIV/0!</v>
      </c>
      <c r="I18" s="9" t="e">
        <f t="shared" si="2"/>
        <v>#DIV/0!</v>
      </c>
      <c r="J18" s="9" t="e">
        <f t="shared" si="3"/>
        <v>#DIV/0!</v>
      </c>
    </row>
    <row r="19" spans="1:14" ht="31.5">
      <c r="A19" t="s">
        <v>33</v>
      </c>
      <c r="B19" s="3" t="s">
        <v>34</v>
      </c>
      <c r="C19">
        <f>COUNTIF('Raw data'!C19:XX19,"*Y*")</f>
        <v>0</v>
      </c>
      <c r="D19">
        <f>COUNTIF('Raw data'!C19:XX19,"*N*")</f>
        <v>0</v>
      </c>
      <c r="E19">
        <f>COUNTIF('Raw data'!C19:XX19,"*t*")</f>
        <v>0</v>
      </c>
      <c r="F19">
        <f t="shared" si="0"/>
        <v>0</v>
      </c>
      <c r="H19" s="9" t="e">
        <f t="shared" si="1"/>
        <v>#DIV/0!</v>
      </c>
      <c r="I19" s="9" t="e">
        <f t="shared" si="2"/>
        <v>#DIV/0!</v>
      </c>
      <c r="J19" s="9" t="e">
        <f t="shared" si="3"/>
        <v>#DIV/0!</v>
      </c>
    </row>
    <row r="20" spans="1:14">
      <c r="B20" s="4" t="s">
        <v>35</v>
      </c>
      <c r="H20" s="9"/>
      <c r="I20" s="9"/>
      <c r="J20" s="9"/>
    </row>
    <row r="21" spans="1:14">
      <c r="B21" s="5" t="s">
        <v>36</v>
      </c>
      <c r="H21" s="9"/>
      <c r="I21" s="9"/>
      <c r="J21" s="9"/>
    </row>
    <row r="22" spans="1:14">
      <c r="A22" t="s">
        <v>37</v>
      </c>
      <c r="B22" s="3" t="s">
        <v>38</v>
      </c>
      <c r="C22">
        <f>COUNTIF('Raw data'!C22:XX22,"*Y*")</f>
        <v>0</v>
      </c>
      <c r="D22">
        <f>COUNTIF('Raw data'!C22:XX22,"*N*")</f>
        <v>0</v>
      </c>
      <c r="E22">
        <f>COUNTIF('Raw data'!C22:XX22,"*t*")</f>
        <v>0</v>
      </c>
      <c r="F22">
        <f t="shared" si="0"/>
        <v>0</v>
      </c>
      <c r="H22" s="9" t="e">
        <f t="shared" si="1"/>
        <v>#DIV/0!</v>
      </c>
      <c r="I22" s="9" t="e">
        <f t="shared" si="2"/>
        <v>#DIV/0!</v>
      </c>
      <c r="J22" s="9" t="e">
        <f t="shared" si="3"/>
        <v>#DIV/0!</v>
      </c>
    </row>
    <row r="23" spans="1:14">
      <c r="A23" t="s">
        <v>39</v>
      </c>
      <c r="B23" t="s">
        <v>40</v>
      </c>
      <c r="C23">
        <f>COUNTIF('Raw data'!C23:XX23,"*Y*")</f>
        <v>0</v>
      </c>
      <c r="D23">
        <f>COUNTIF('Raw data'!C23:XX23,"*N*")</f>
        <v>0</v>
      </c>
      <c r="E23">
        <f>COUNTIF('Raw data'!C23:XX23,"*t*")</f>
        <v>0</v>
      </c>
      <c r="F23">
        <f t="shared" si="0"/>
        <v>0</v>
      </c>
      <c r="H23" s="9" t="e">
        <f t="shared" si="1"/>
        <v>#DIV/0!</v>
      </c>
      <c r="I23" s="9" t="e">
        <f t="shared" si="2"/>
        <v>#DIV/0!</v>
      </c>
      <c r="J23" s="9" t="e">
        <f t="shared" si="3"/>
        <v>#DIV/0!</v>
      </c>
    </row>
    <row r="24" spans="1:14">
      <c r="A24" t="s">
        <v>41</v>
      </c>
      <c r="B24" t="s">
        <v>42</v>
      </c>
      <c r="C24">
        <f>COUNTIF('Raw data'!C24:XX24,"*Y*")</f>
        <v>0</v>
      </c>
      <c r="D24">
        <f>COUNTIF('Raw data'!C24:XX24,"*N*")</f>
        <v>0</v>
      </c>
      <c r="E24">
        <f>COUNTIF('Raw data'!C24:XX24,"*t*")</f>
        <v>0</v>
      </c>
      <c r="F24">
        <f t="shared" si="0"/>
        <v>0</v>
      </c>
      <c r="H24" s="9" t="e">
        <f t="shared" si="1"/>
        <v>#DIV/0!</v>
      </c>
      <c r="I24" s="9" t="e">
        <f t="shared" si="2"/>
        <v>#DIV/0!</v>
      </c>
      <c r="J24" s="9" t="e">
        <f t="shared" si="3"/>
        <v>#DIV/0!</v>
      </c>
    </row>
    <row r="25" spans="1:14">
      <c r="A25" t="s">
        <v>43</v>
      </c>
      <c r="B25" t="s">
        <v>44</v>
      </c>
      <c r="C25">
        <f>COUNTIF('Raw data'!C25:XX25,"*Y*")</f>
        <v>0</v>
      </c>
      <c r="D25">
        <f>COUNTIF('Raw data'!C25:XX25,"*N*")</f>
        <v>0</v>
      </c>
      <c r="E25">
        <f>COUNTIF('Raw data'!C25:XX25,"*t*")</f>
        <v>0</v>
      </c>
      <c r="F25">
        <f t="shared" si="0"/>
        <v>0</v>
      </c>
      <c r="H25" s="9" t="e">
        <f t="shared" si="1"/>
        <v>#DIV/0!</v>
      </c>
      <c r="I25" s="9" t="e">
        <f t="shared" si="2"/>
        <v>#DIV/0!</v>
      </c>
      <c r="J25" s="9" t="e">
        <f t="shared" si="3"/>
        <v>#DIV/0!</v>
      </c>
      <c r="L25">
        <f>SUM(C22:C28)</f>
        <v>0</v>
      </c>
      <c r="M25">
        <f>SUM(D22:D28)</f>
        <v>0</v>
      </c>
      <c r="N25">
        <f t="shared" ref="N25" si="5">SUM(E22:E28)</f>
        <v>0</v>
      </c>
    </row>
    <row r="26" spans="1:14">
      <c r="A26" t="s">
        <v>45</v>
      </c>
      <c r="B26" t="s">
        <v>46</v>
      </c>
      <c r="C26">
        <f>COUNTIF('Raw data'!C26:XX26,"*Y*")</f>
        <v>0</v>
      </c>
      <c r="D26">
        <f>COUNTIF('Raw data'!C26:XX26,"*N*")</f>
        <v>0</v>
      </c>
      <c r="E26">
        <f>COUNTIF('Raw data'!C26:XX26,"*t*")</f>
        <v>0</v>
      </c>
      <c r="F26">
        <f t="shared" si="0"/>
        <v>0</v>
      </c>
      <c r="H26" s="9" t="e">
        <f t="shared" si="1"/>
        <v>#DIV/0!</v>
      </c>
      <c r="I26" s="9" t="e">
        <f t="shared" si="2"/>
        <v>#DIV/0!</v>
      </c>
      <c r="J26" s="9" t="e">
        <f t="shared" si="3"/>
        <v>#DIV/0!</v>
      </c>
    </row>
    <row r="27" spans="1:14">
      <c r="A27" t="s">
        <v>47</v>
      </c>
      <c r="B27" t="s">
        <v>48</v>
      </c>
      <c r="C27">
        <f>COUNTIF('Raw data'!C27:XX27,"*Y*")</f>
        <v>0</v>
      </c>
      <c r="D27">
        <f>COUNTIF('Raw data'!C27:XX27,"*N*")</f>
        <v>0</v>
      </c>
      <c r="E27">
        <f>COUNTIF('Raw data'!C27:XX27,"*t*")</f>
        <v>0</v>
      </c>
      <c r="F27">
        <f t="shared" si="0"/>
        <v>0</v>
      </c>
      <c r="H27" s="9" t="e">
        <f t="shared" si="1"/>
        <v>#DIV/0!</v>
      </c>
      <c r="I27" s="9" t="e">
        <f t="shared" si="2"/>
        <v>#DIV/0!</v>
      </c>
      <c r="J27" s="9" t="e">
        <f t="shared" si="3"/>
        <v>#DIV/0!</v>
      </c>
    </row>
    <row r="28" spans="1:14">
      <c r="A28" t="s">
        <v>49</v>
      </c>
      <c r="B28" t="s">
        <v>50</v>
      </c>
      <c r="C28">
        <f>COUNTIF('Raw data'!C28:XX28,"*Y*")</f>
        <v>0</v>
      </c>
      <c r="D28">
        <f>COUNTIF('Raw data'!C28:XX28,"*N*")</f>
        <v>0</v>
      </c>
      <c r="E28">
        <f>COUNTIF('Raw data'!C28:XX28,"*t*")</f>
        <v>0</v>
      </c>
      <c r="F28">
        <f t="shared" si="0"/>
        <v>0</v>
      </c>
      <c r="H28" s="9" t="e">
        <f t="shared" si="1"/>
        <v>#DIV/0!</v>
      </c>
      <c r="I28" s="9" t="e">
        <f t="shared" si="2"/>
        <v>#DIV/0!</v>
      </c>
      <c r="J28" s="9" t="e">
        <f t="shared" si="3"/>
        <v>#DIV/0!</v>
      </c>
    </row>
    <row r="29" spans="1:14">
      <c r="B29" s="6" t="s">
        <v>51</v>
      </c>
      <c r="H29" s="9"/>
      <c r="I29" s="9"/>
      <c r="J29" s="9"/>
    </row>
    <row r="30" spans="1:14">
      <c r="A30" t="s">
        <v>52</v>
      </c>
      <c r="B30" t="s">
        <v>53</v>
      </c>
      <c r="C30">
        <f>COUNTIF('Raw data'!C30:XX30,"*Y*")</f>
        <v>0</v>
      </c>
      <c r="D30">
        <f>COUNTIF('Raw data'!C30:XX30,"*N*")</f>
        <v>0</v>
      </c>
      <c r="E30">
        <f>COUNTIF('Raw data'!C30:XX30,"*t*")</f>
        <v>0</v>
      </c>
      <c r="F30">
        <f t="shared" si="0"/>
        <v>0</v>
      </c>
      <c r="H30" s="9" t="e">
        <f t="shared" si="1"/>
        <v>#DIV/0!</v>
      </c>
      <c r="I30" s="9" t="e">
        <f t="shared" si="2"/>
        <v>#DIV/0!</v>
      </c>
      <c r="J30" s="9" t="e">
        <f t="shared" si="3"/>
        <v>#DIV/0!</v>
      </c>
    </row>
    <row r="31" spans="1:14">
      <c r="B31" t="s">
        <v>54</v>
      </c>
      <c r="H31" s="9"/>
      <c r="I31" s="9"/>
      <c r="J31" s="9"/>
    </row>
    <row r="32" spans="1:14">
      <c r="A32" t="s">
        <v>55</v>
      </c>
      <c r="B32" s="3" t="s">
        <v>56</v>
      </c>
      <c r="C32">
        <f>COUNTIF('Raw data'!C32:XX32,"*Y*")</f>
        <v>0</v>
      </c>
      <c r="D32">
        <f>COUNTIF('Raw data'!C32:XX32,"*N*")</f>
        <v>0</v>
      </c>
      <c r="E32">
        <f>COUNTIF('Raw data'!C32:XX32,"*t*")</f>
        <v>0</v>
      </c>
      <c r="F32">
        <f t="shared" si="0"/>
        <v>0</v>
      </c>
      <c r="H32" s="9" t="e">
        <f t="shared" si="1"/>
        <v>#DIV/0!</v>
      </c>
      <c r="I32" s="9" t="e">
        <f t="shared" si="2"/>
        <v>#DIV/0!</v>
      </c>
      <c r="J32" s="9" t="e">
        <f t="shared" si="3"/>
        <v>#DIV/0!</v>
      </c>
      <c r="L32">
        <f>SUM(C30:C33)</f>
        <v>0</v>
      </c>
      <c r="M32">
        <f t="shared" ref="M32:N32" si="6">SUM(D30:D33)</f>
        <v>0</v>
      </c>
      <c r="N32">
        <f t="shared" si="6"/>
        <v>0</v>
      </c>
    </row>
    <row r="33" spans="1:14" ht="47.25">
      <c r="A33" t="s">
        <v>57</v>
      </c>
      <c r="B33" s="3" t="s">
        <v>58</v>
      </c>
      <c r="C33">
        <f>COUNTIF('Raw data'!C33:XX33,"*Y*")</f>
        <v>0</v>
      </c>
      <c r="D33">
        <f>COUNTIF('Raw data'!C33:XX33,"*N*")</f>
        <v>0</v>
      </c>
      <c r="E33">
        <f>COUNTIF('Raw data'!C33:XX33,"*t*")</f>
        <v>0</v>
      </c>
      <c r="F33">
        <f t="shared" si="0"/>
        <v>0</v>
      </c>
      <c r="H33" s="9" t="e">
        <f t="shared" si="1"/>
        <v>#DIV/0!</v>
      </c>
      <c r="I33" s="9" t="e">
        <f t="shared" si="2"/>
        <v>#DIV/0!</v>
      </c>
      <c r="J33" s="9" t="e">
        <f t="shared" si="3"/>
        <v>#DIV/0!</v>
      </c>
    </row>
    <row r="34" spans="1:14">
      <c r="B34" s="4" t="s">
        <v>59</v>
      </c>
      <c r="H34" s="9"/>
      <c r="I34" s="9"/>
      <c r="J34" s="9"/>
    </row>
    <row r="35" spans="1:14">
      <c r="A35" t="s">
        <v>60</v>
      </c>
      <c r="B35" s="3" t="s">
        <v>61</v>
      </c>
      <c r="C35">
        <f>COUNTIF('Raw data'!C35:XX35,"*Y*")</f>
        <v>0</v>
      </c>
      <c r="D35">
        <f>COUNTIF('Raw data'!C35:XX35,"*N*")</f>
        <v>0</v>
      </c>
      <c r="E35">
        <f>COUNTIF('Raw data'!C35:XX35,"*t*")</f>
        <v>0</v>
      </c>
      <c r="F35">
        <f t="shared" si="0"/>
        <v>0</v>
      </c>
      <c r="H35" s="9" t="e">
        <f t="shared" si="1"/>
        <v>#DIV/0!</v>
      </c>
      <c r="I35" s="9" t="e">
        <f t="shared" si="2"/>
        <v>#DIV/0!</v>
      </c>
      <c r="J35" s="9" t="e">
        <f t="shared" si="3"/>
        <v>#DIV/0!</v>
      </c>
    </row>
    <row r="36" spans="1:14">
      <c r="A36" t="s">
        <v>62</v>
      </c>
      <c r="B36" s="3" t="s">
        <v>63</v>
      </c>
      <c r="C36">
        <f>COUNTIF('Raw data'!C36:XX36,"*Y*")</f>
        <v>0</v>
      </c>
      <c r="D36">
        <f>COUNTIF('Raw data'!C36:XX36,"*N*")</f>
        <v>0</v>
      </c>
      <c r="E36">
        <f>COUNTIF('Raw data'!C36:XX36,"*t*")</f>
        <v>0</v>
      </c>
      <c r="F36">
        <f t="shared" si="0"/>
        <v>0</v>
      </c>
      <c r="H36" s="9" t="e">
        <f t="shared" si="1"/>
        <v>#DIV/0!</v>
      </c>
      <c r="I36" s="9" t="e">
        <f t="shared" si="2"/>
        <v>#DIV/0!</v>
      </c>
      <c r="J36" s="9" t="e">
        <f t="shared" si="3"/>
        <v>#DIV/0!</v>
      </c>
    </row>
    <row r="37" spans="1:14">
      <c r="A37" t="s">
        <v>64</v>
      </c>
      <c r="B37" s="3" t="s">
        <v>65</v>
      </c>
      <c r="C37">
        <f>COUNTIF('Raw data'!C37:XX37,"*Y*")</f>
        <v>0</v>
      </c>
      <c r="D37">
        <f>COUNTIF('Raw data'!C37:XX37,"*N*")</f>
        <v>0</v>
      </c>
      <c r="E37">
        <f>COUNTIF('Raw data'!C37:XX37,"*t*")</f>
        <v>0</v>
      </c>
      <c r="F37">
        <f t="shared" si="0"/>
        <v>0</v>
      </c>
      <c r="H37" s="9" t="e">
        <f t="shared" si="1"/>
        <v>#DIV/0!</v>
      </c>
      <c r="I37" s="9" t="e">
        <f t="shared" si="2"/>
        <v>#DIV/0!</v>
      </c>
      <c r="J37" s="9" t="e">
        <f t="shared" si="3"/>
        <v>#DIV/0!</v>
      </c>
      <c r="L37">
        <f>SUM(C35:C40)</f>
        <v>0</v>
      </c>
      <c r="M37">
        <f t="shared" ref="M37:N37" si="7">SUM(D35:D40)</f>
        <v>0</v>
      </c>
      <c r="N37">
        <f t="shared" si="7"/>
        <v>0</v>
      </c>
    </row>
    <row r="38" spans="1:14">
      <c r="A38" t="s">
        <v>66</v>
      </c>
      <c r="B38" s="3" t="s">
        <v>67</v>
      </c>
      <c r="C38">
        <f>COUNTIF('Raw data'!C38:XX38,"*Y*")</f>
        <v>0</v>
      </c>
      <c r="D38">
        <f>COUNTIF('Raw data'!C38:XX38,"*N*")</f>
        <v>0</v>
      </c>
      <c r="E38">
        <f>COUNTIF('Raw data'!C38:XX38,"*t*")</f>
        <v>0</v>
      </c>
      <c r="F38">
        <f t="shared" si="0"/>
        <v>0</v>
      </c>
      <c r="H38" s="9" t="e">
        <f t="shared" si="1"/>
        <v>#DIV/0!</v>
      </c>
      <c r="I38" s="9" t="e">
        <f t="shared" si="2"/>
        <v>#DIV/0!</v>
      </c>
      <c r="J38" s="9" t="e">
        <f t="shared" si="3"/>
        <v>#DIV/0!</v>
      </c>
    </row>
    <row r="39" spans="1:14">
      <c r="A39" t="s">
        <v>68</v>
      </c>
      <c r="B39" s="3" t="s">
        <v>69</v>
      </c>
      <c r="C39">
        <f>COUNTIF('Raw data'!C39:XX39,"*Y*")</f>
        <v>0</v>
      </c>
      <c r="D39">
        <f>COUNTIF('Raw data'!C39:XX39,"*N*")</f>
        <v>0</v>
      </c>
      <c r="E39">
        <f>COUNTIF('Raw data'!C39:XX39,"*t*")</f>
        <v>0</v>
      </c>
      <c r="F39">
        <f t="shared" si="0"/>
        <v>0</v>
      </c>
      <c r="H39" s="9" t="e">
        <f t="shared" si="1"/>
        <v>#DIV/0!</v>
      </c>
      <c r="I39" s="9" t="e">
        <f t="shared" si="2"/>
        <v>#DIV/0!</v>
      </c>
      <c r="J39" s="9" t="e">
        <f t="shared" si="3"/>
        <v>#DIV/0!</v>
      </c>
    </row>
    <row r="40" spans="1:14">
      <c r="A40" t="s">
        <v>70</v>
      </c>
      <c r="B40" s="3" t="s">
        <v>71</v>
      </c>
      <c r="C40">
        <f>COUNTIF('Raw data'!C40:XX40,"*Y*")</f>
        <v>0</v>
      </c>
      <c r="D40">
        <f>COUNTIF('Raw data'!C40:XX40,"*N*")</f>
        <v>0</v>
      </c>
      <c r="E40">
        <f>COUNTIF('Raw data'!C40:XX40,"*t*")</f>
        <v>0</v>
      </c>
      <c r="F40">
        <f t="shared" si="0"/>
        <v>0</v>
      </c>
      <c r="H40" s="9" t="e">
        <f t="shared" si="1"/>
        <v>#DIV/0!</v>
      </c>
      <c r="I40" s="9" t="e">
        <f t="shared" si="2"/>
        <v>#DIV/0!</v>
      </c>
      <c r="J40" s="9" t="e">
        <f t="shared" si="3"/>
        <v>#DIV/0!</v>
      </c>
    </row>
    <row r="41" spans="1:14">
      <c r="B41" s="4" t="s">
        <v>72</v>
      </c>
      <c r="H41" s="9"/>
      <c r="I41" s="9"/>
      <c r="J41" s="9"/>
    </row>
    <row r="42" spans="1:14" ht="31.5">
      <c r="A42" t="s">
        <v>73</v>
      </c>
      <c r="B42" s="3" t="s">
        <v>74</v>
      </c>
      <c r="C42">
        <f>COUNTIF('Raw data'!C42:XX42,"*Y*")</f>
        <v>0</v>
      </c>
      <c r="D42">
        <f>COUNTIF('Raw data'!C42:XX42,"*N*")</f>
        <v>0</v>
      </c>
      <c r="E42">
        <f>COUNTIF('Raw data'!C42:XX42,"*t*")</f>
        <v>0</v>
      </c>
      <c r="F42">
        <f t="shared" si="0"/>
        <v>0</v>
      </c>
      <c r="H42" s="9" t="e">
        <f t="shared" si="1"/>
        <v>#DIV/0!</v>
      </c>
      <c r="I42" s="9" t="e">
        <f t="shared" si="2"/>
        <v>#DIV/0!</v>
      </c>
      <c r="J42" s="9" t="e">
        <f t="shared" si="3"/>
        <v>#DIV/0!</v>
      </c>
    </row>
    <row r="43" spans="1:14">
      <c r="A43" t="s">
        <v>75</v>
      </c>
      <c r="B43" s="3" t="s">
        <v>76</v>
      </c>
      <c r="C43">
        <f>COUNTIF('Raw data'!C43:XX43,"*Y*")</f>
        <v>0</v>
      </c>
      <c r="D43">
        <f>COUNTIF('Raw data'!C43:XX43,"*N*")</f>
        <v>0</v>
      </c>
      <c r="E43">
        <f>COUNTIF('Raw data'!C43:XX43,"*t*")</f>
        <v>0</v>
      </c>
      <c r="F43">
        <f t="shared" si="0"/>
        <v>0</v>
      </c>
      <c r="H43" s="9" t="e">
        <f t="shared" si="1"/>
        <v>#DIV/0!</v>
      </c>
      <c r="I43" s="9" t="e">
        <f t="shared" si="2"/>
        <v>#DIV/0!</v>
      </c>
      <c r="J43" s="9" t="e">
        <f t="shared" si="3"/>
        <v>#DIV/0!</v>
      </c>
      <c r="L43">
        <f>SUM(C42:C43)</f>
        <v>0</v>
      </c>
      <c r="M43">
        <f t="shared" ref="M43:N43" si="8">SUM(D42:D43)</f>
        <v>0</v>
      </c>
      <c r="N43">
        <f t="shared" si="8"/>
        <v>0</v>
      </c>
    </row>
    <row r="44" spans="1:14">
      <c r="B44" s="4" t="s">
        <v>77</v>
      </c>
      <c r="H44" s="9"/>
      <c r="I44" s="9"/>
      <c r="J44" s="9"/>
    </row>
    <row r="45" spans="1:14" ht="47.25">
      <c r="A45" t="s">
        <v>78</v>
      </c>
      <c r="B45" s="3" t="s">
        <v>79</v>
      </c>
      <c r="C45">
        <f>COUNTIF('Raw data'!C45:XX45,"*Y*")</f>
        <v>0</v>
      </c>
      <c r="D45">
        <f>COUNTIF('Raw data'!C45:XX45,"*N*")</f>
        <v>0</v>
      </c>
      <c r="E45">
        <f>COUNTIF('Raw data'!C45:XX45,"*t*")</f>
        <v>0</v>
      </c>
      <c r="F45">
        <f t="shared" si="0"/>
        <v>0</v>
      </c>
      <c r="H45" s="9" t="e">
        <f t="shared" si="1"/>
        <v>#DIV/0!</v>
      </c>
      <c r="I45" s="9" t="e">
        <f t="shared" si="2"/>
        <v>#DIV/0!</v>
      </c>
      <c r="J45" s="9" t="e">
        <f t="shared" si="3"/>
        <v>#DIV/0!</v>
      </c>
    </row>
    <row r="46" spans="1:14">
      <c r="A46" t="s">
        <v>80</v>
      </c>
      <c r="B46" s="3" t="s">
        <v>81</v>
      </c>
      <c r="C46">
        <f>COUNTIF('Raw data'!C46:XX46,"*Y*")</f>
        <v>0</v>
      </c>
      <c r="D46">
        <f>COUNTIF('Raw data'!C46:XX46,"*N*")</f>
        <v>0</v>
      </c>
      <c r="E46">
        <f>COUNTIF('Raw data'!C46:XX46,"*t*")</f>
        <v>0</v>
      </c>
      <c r="F46">
        <f t="shared" si="0"/>
        <v>0</v>
      </c>
      <c r="H46" s="9" t="e">
        <f t="shared" si="1"/>
        <v>#DIV/0!</v>
      </c>
      <c r="I46" s="9" t="e">
        <f t="shared" si="2"/>
        <v>#DIV/0!</v>
      </c>
      <c r="J46" s="9" t="e">
        <f t="shared" si="3"/>
        <v>#DIV/0!</v>
      </c>
      <c r="L46">
        <f>SUM(C45:C46)</f>
        <v>0</v>
      </c>
      <c r="M46">
        <f t="shared" ref="M46:N46" si="9">SUM(D45:D46)</f>
        <v>0</v>
      </c>
      <c r="N46">
        <f t="shared" si="9"/>
        <v>0</v>
      </c>
    </row>
    <row r="47" spans="1:14">
      <c r="A47" t="s">
        <v>82</v>
      </c>
      <c r="B47" s="7" t="s">
        <v>83</v>
      </c>
    </row>
    <row r="48" spans="1:14">
      <c r="A48" t="s">
        <v>84</v>
      </c>
      <c r="B48" s="7" t="s">
        <v>85</v>
      </c>
    </row>
    <row r="49" spans="1:2">
      <c r="A49" t="s">
        <v>86</v>
      </c>
      <c r="B49" s="7" t="s">
        <v>87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topLeftCell="L1" workbookViewId="0">
      <selection activeCell="H141" sqref="H141:J149"/>
    </sheetView>
  </sheetViews>
  <sheetFormatPr defaultColWidth="11" defaultRowHeight="15.75"/>
  <cols>
    <col min="1" max="1" width="4.5" customWidth="1"/>
    <col min="2" max="2" width="67.5" customWidth="1"/>
    <col min="3" max="10" width="10.875" customWidth="1"/>
  </cols>
  <sheetData>
    <row r="1" spans="1:16" ht="21">
      <c r="A1" s="28" t="s">
        <v>0</v>
      </c>
      <c r="B1" s="28"/>
      <c r="L1" s="29" t="s">
        <v>3</v>
      </c>
      <c r="M1" s="29"/>
      <c r="N1" s="11"/>
      <c r="O1" s="11"/>
      <c r="P1" s="11"/>
    </row>
    <row r="2" spans="1:16">
      <c r="B2" t="s">
        <v>1</v>
      </c>
      <c r="L2" s="11"/>
      <c r="M2" s="11"/>
      <c r="N2" s="11"/>
      <c r="O2" s="11"/>
      <c r="P2" s="11"/>
    </row>
    <row r="3" spans="1:16">
      <c r="L3" s="11"/>
      <c r="M3" s="11"/>
      <c r="N3" s="11"/>
      <c r="O3" s="11"/>
      <c r="P3" s="11"/>
    </row>
    <row r="4" spans="1:16">
      <c r="C4" t="s">
        <v>9</v>
      </c>
      <c r="D4" t="s">
        <v>10</v>
      </c>
      <c r="E4" t="s">
        <v>7</v>
      </c>
      <c r="F4" t="s">
        <v>89</v>
      </c>
      <c r="H4" t="s">
        <v>9</v>
      </c>
      <c r="I4" t="s">
        <v>10</v>
      </c>
      <c r="J4" t="s">
        <v>7</v>
      </c>
      <c r="L4" s="11"/>
      <c r="M4" s="11"/>
      <c r="N4" s="11"/>
      <c r="O4" s="11"/>
      <c r="P4" s="11"/>
    </row>
    <row r="5" spans="1:16">
      <c r="B5" s="1" t="s">
        <v>3</v>
      </c>
      <c r="L5" s="11"/>
      <c r="M5" s="11"/>
      <c r="N5" s="11"/>
      <c r="O5" s="11"/>
      <c r="P5" s="11"/>
    </row>
    <row r="6" spans="1:16">
      <c r="A6" t="s">
        <v>4</v>
      </c>
      <c r="B6" t="s">
        <v>5</v>
      </c>
      <c r="C6">
        <f>COUNTIF('Raw data'!C6:XX6,"*Y*")</f>
        <v>0</v>
      </c>
      <c r="D6">
        <f>COUNTIF('Raw data'!C6:XX6,"*N*")</f>
        <v>0</v>
      </c>
      <c r="E6">
        <f>COUNTIF('Raw data'!C6:XX6,"*t*")</f>
        <v>0</v>
      </c>
      <c r="F6">
        <f>SUM(C6:E6)</f>
        <v>0</v>
      </c>
      <c r="H6" s="9" t="e">
        <f>C6/F6</f>
        <v>#DIV/0!</v>
      </c>
      <c r="I6" s="9" t="e">
        <f>D6/F6</f>
        <v>#DIV/0!</v>
      </c>
      <c r="J6" s="9" t="e">
        <f>E6/F6</f>
        <v>#DIV/0!</v>
      </c>
      <c r="L6" s="11"/>
      <c r="M6" s="11"/>
      <c r="N6" s="11"/>
      <c r="O6" s="11"/>
      <c r="P6" s="11"/>
    </row>
    <row r="7" spans="1:16">
      <c r="A7" t="s">
        <v>11</v>
      </c>
      <c r="B7" s="3" t="s">
        <v>12</v>
      </c>
      <c r="C7">
        <f>COUNTIF('Raw data'!C7:XX7,"*Y*")</f>
        <v>0</v>
      </c>
      <c r="D7">
        <f>COUNTIF('Raw data'!C7:XX7,"*N*")</f>
        <v>0</v>
      </c>
      <c r="E7">
        <f>COUNTIF('Raw data'!C7:XX7,"*t*")</f>
        <v>0</v>
      </c>
      <c r="F7">
        <f t="shared" ref="F7:F46" si="0">SUM(C7:E7)</f>
        <v>0</v>
      </c>
      <c r="H7" s="9" t="e">
        <f t="shared" ref="H7:H46" si="1">C7/F7</f>
        <v>#DIV/0!</v>
      </c>
      <c r="I7" s="9" t="e">
        <f t="shared" ref="I7:I46" si="2">D7/F7</f>
        <v>#DIV/0!</v>
      </c>
      <c r="J7" s="9" t="e">
        <f t="shared" ref="J7:J46" si="3">E7/F7</f>
        <v>#DIV/0!</v>
      </c>
      <c r="L7" s="11"/>
      <c r="M7" s="11"/>
      <c r="N7" s="11"/>
      <c r="O7" s="11"/>
      <c r="P7" s="11"/>
    </row>
    <row r="8" spans="1:16">
      <c r="A8" t="s">
        <v>13</v>
      </c>
      <c r="B8" s="3" t="s">
        <v>14</v>
      </c>
      <c r="C8">
        <f>COUNTIF('Raw data'!C8:XX8,"*Y*")</f>
        <v>0</v>
      </c>
      <c r="D8">
        <f>COUNTIF('Raw data'!C8:XX8,"*N*")</f>
        <v>0</v>
      </c>
      <c r="E8">
        <f>COUNTIF('Raw data'!C8:XX8,"*t*")</f>
        <v>0</v>
      </c>
      <c r="F8">
        <f t="shared" si="0"/>
        <v>0</v>
      </c>
      <c r="H8" s="9" t="e">
        <f t="shared" si="1"/>
        <v>#DIV/0!</v>
      </c>
      <c r="I8" s="9" t="e">
        <f t="shared" si="2"/>
        <v>#DIV/0!</v>
      </c>
      <c r="J8" s="9" t="e">
        <f t="shared" si="3"/>
        <v>#DIV/0!</v>
      </c>
      <c r="L8" s="11"/>
      <c r="M8" s="11"/>
      <c r="N8" s="11"/>
      <c r="O8" s="11"/>
      <c r="P8" s="11"/>
    </row>
    <row r="9" spans="1:16">
      <c r="B9" s="4" t="s">
        <v>15</v>
      </c>
      <c r="H9" s="9"/>
      <c r="I9" s="9"/>
      <c r="J9" s="9"/>
      <c r="L9" s="11"/>
      <c r="M9" s="11"/>
      <c r="N9" s="11"/>
      <c r="O9" s="11"/>
      <c r="P9" s="11"/>
    </row>
    <row r="10" spans="1:16">
      <c r="A10" t="s">
        <v>16</v>
      </c>
      <c r="B10" s="3" t="s">
        <v>17</v>
      </c>
      <c r="C10">
        <f>COUNTIF('Raw data'!C10:XX10,"*Y*")</f>
        <v>0</v>
      </c>
      <c r="D10">
        <f>COUNTIF('Raw data'!C10:XX10,"*N*")</f>
        <v>0</v>
      </c>
      <c r="E10">
        <f>COUNTIF('Raw data'!C10:XX10,"*t*")</f>
        <v>0</v>
      </c>
      <c r="F10">
        <f t="shared" si="0"/>
        <v>0</v>
      </c>
      <c r="H10" s="9" t="e">
        <f t="shared" si="1"/>
        <v>#DIV/0!</v>
      </c>
      <c r="I10" s="9" t="e">
        <f t="shared" si="2"/>
        <v>#DIV/0!</v>
      </c>
      <c r="J10" s="9" t="e">
        <f t="shared" si="3"/>
        <v>#DIV/0!</v>
      </c>
      <c r="L10" s="11"/>
      <c r="M10" s="11"/>
      <c r="N10" s="11"/>
      <c r="O10" s="11"/>
      <c r="P10" s="11"/>
    </row>
    <row r="11" spans="1:16">
      <c r="A11" t="s">
        <v>18</v>
      </c>
      <c r="B11" s="3" t="s">
        <v>19</v>
      </c>
      <c r="C11">
        <f>COUNTIF('Raw data'!C11:XX11,"*Y*")</f>
        <v>0</v>
      </c>
      <c r="D11">
        <f>COUNTIF('Raw data'!C11:XX11,"*N*")</f>
        <v>0</v>
      </c>
      <c r="E11">
        <f>COUNTIF('Raw data'!C11:XX11,"*t*")</f>
        <v>0</v>
      </c>
      <c r="F11">
        <f t="shared" si="0"/>
        <v>0</v>
      </c>
      <c r="H11" s="9" t="e">
        <f t="shared" si="1"/>
        <v>#DIV/0!</v>
      </c>
      <c r="I11" s="9" t="e">
        <f t="shared" si="2"/>
        <v>#DIV/0!</v>
      </c>
      <c r="J11" s="9" t="e">
        <f t="shared" si="3"/>
        <v>#DIV/0!</v>
      </c>
      <c r="L11" s="11"/>
      <c r="M11" s="11"/>
      <c r="N11" s="11"/>
      <c r="O11" s="11"/>
      <c r="P11" s="11"/>
    </row>
    <row r="12" spans="1:16">
      <c r="A12" t="s">
        <v>20</v>
      </c>
      <c r="B12" s="3" t="s">
        <v>21</v>
      </c>
      <c r="C12">
        <f>COUNTIF('Raw data'!C12:XX12,"*Y*")</f>
        <v>0</v>
      </c>
      <c r="D12">
        <f>COUNTIF('Raw data'!C12:XX12,"*N*")</f>
        <v>0</v>
      </c>
      <c r="E12">
        <f>COUNTIF('Raw data'!C12:XX12,"*t*")</f>
        <v>0</v>
      </c>
      <c r="F12">
        <f t="shared" si="0"/>
        <v>0</v>
      </c>
      <c r="H12" s="9" t="e">
        <f t="shared" si="1"/>
        <v>#DIV/0!</v>
      </c>
      <c r="I12" s="9" t="e">
        <f t="shared" si="2"/>
        <v>#DIV/0!</v>
      </c>
      <c r="J12" s="9" t="e">
        <f t="shared" si="3"/>
        <v>#DIV/0!</v>
      </c>
      <c r="L12" s="11"/>
      <c r="M12" s="11"/>
      <c r="N12" s="11"/>
      <c r="O12" s="11"/>
      <c r="P12" s="11"/>
    </row>
    <row r="13" spans="1:16">
      <c r="A13" t="s">
        <v>22</v>
      </c>
      <c r="B13" s="3" t="s">
        <v>23</v>
      </c>
      <c r="C13">
        <f>COUNTIF('Raw data'!C13:XX13,"*Y*")</f>
        <v>0</v>
      </c>
      <c r="D13">
        <f>COUNTIF('Raw data'!C13:XX13,"*N*")</f>
        <v>0</v>
      </c>
      <c r="E13">
        <f>COUNTIF('Raw data'!C13:XX13,"*t*")</f>
        <v>0</v>
      </c>
      <c r="F13">
        <f t="shared" si="0"/>
        <v>0</v>
      </c>
      <c r="H13" s="9" t="e">
        <f t="shared" si="1"/>
        <v>#DIV/0!</v>
      </c>
      <c r="I13" s="9" t="e">
        <f t="shared" si="2"/>
        <v>#DIV/0!</v>
      </c>
      <c r="J13" s="9" t="e">
        <f t="shared" si="3"/>
        <v>#DIV/0!</v>
      </c>
      <c r="L13" s="11"/>
      <c r="M13" s="11"/>
      <c r="N13" s="11"/>
      <c r="O13" s="11"/>
      <c r="P13" s="11"/>
    </row>
    <row r="14" spans="1:16" ht="31.5">
      <c r="A14" t="s">
        <v>24</v>
      </c>
      <c r="B14" s="3" t="s">
        <v>25</v>
      </c>
      <c r="C14">
        <f>COUNTIF('Raw data'!C14:XX14,"*Y*")</f>
        <v>0</v>
      </c>
      <c r="D14">
        <f>COUNTIF('Raw data'!C14:XX14,"*N*")</f>
        <v>0</v>
      </c>
      <c r="E14">
        <f>COUNTIF('Raw data'!C14:XX14,"*t*")</f>
        <v>0</v>
      </c>
      <c r="F14">
        <f t="shared" si="0"/>
        <v>0</v>
      </c>
      <c r="H14" s="9" t="e">
        <f t="shared" si="1"/>
        <v>#DIV/0!</v>
      </c>
      <c r="I14" s="9" t="e">
        <f t="shared" si="2"/>
        <v>#DIV/0!</v>
      </c>
      <c r="J14" s="9" t="e">
        <f t="shared" si="3"/>
        <v>#DIV/0!</v>
      </c>
      <c r="L14" s="11"/>
      <c r="M14" s="11"/>
      <c r="N14" s="11"/>
      <c r="O14" s="11"/>
      <c r="P14" s="11"/>
    </row>
    <row r="15" spans="1:16">
      <c r="B15" s="4" t="s">
        <v>26</v>
      </c>
      <c r="H15" s="9"/>
      <c r="I15" s="9"/>
      <c r="J15" s="9"/>
      <c r="L15" s="11"/>
      <c r="M15" s="11"/>
      <c r="N15" s="11"/>
      <c r="O15" s="11"/>
      <c r="P15" s="11"/>
    </row>
    <row r="16" spans="1:16">
      <c r="A16" t="s">
        <v>27</v>
      </c>
      <c r="B16" s="3" t="s">
        <v>28</v>
      </c>
      <c r="C16">
        <f>COUNTIF('Raw data'!C16:XX16,"*Y*")</f>
        <v>0</v>
      </c>
      <c r="D16">
        <f>COUNTIF('Raw data'!C16:XX16,"*N*")</f>
        <v>0</v>
      </c>
      <c r="E16">
        <f>COUNTIF('Raw data'!C16:XX16,"*t*")</f>
        <v>0</v>
      </c>
      <c r="F16">
        <f t="shared" si="0"/>
        <v>0</v>
      </c>
      <c r="H16" s="9" t="e">
        <f t="shared" si="1"/>
        <v>#DIV/0!</v>
      </c>
      <c r="I16" s="9" t="e">
        <f t="shared" si="2"/>
        <v>#DIV/0!</v>
      </c>
      <c r="J16" s="9" t="e">
        <f t="shared" si="3"/>
        <v>#DIV/0!</v>
      </c>
      <c r="L16" s="11"/>
      <c r="M16" s="11"/>
      <c r="N16" s="11"/>
      <c r="O16" s="11"/>
      <c r="P16" s="11"/>
    </row>
    <row r="17" spans="1:16">
      <c r="A17" t="s">
        <v>29</v>
      </c>
      <c r="B17" s="3" t="s">
        <v>30</v>
      </c>
      <c r="C17">
        <f>COUNTIF('Raw data'!C17:XX17,"*Y*")</f>
        <v>0</v>
      </c>
      <c r="D17">
        <f>COUNTIF('Raw data'!C17:XX17,"*N*")</f>
        <v>0</v>
      </c>
      <c r="E17">
        <f>COUNTIF('Raw data'!C17:XX17,"*t*")</f>
        <v>0</v>
      </c>
      <c r="F17">
        <f t="shared" si="0"/>
        <v>0</v>
      </c>
      <c r="H17" s="9" t="e">
        <f t="shared" si="1"/>
        <v>#DIV/0!</v>
      </c>
      <c r="I17" s="9" t="e">
        <f t="shared" si="2"/>
        <v>#DIV/0!</v>
      </c>
      <c r="J17" s="9" t="e">
        <f t="shared" si="3"/>
        <v>#DIV/0!</v>
      </c>
      <c r="L17" s="29" t="s">
        <v>15</v>
      </c>
      <c r="M17" s="29"/>
      <c r="N17" s="29"/>
      <c r="O17" s="29"/>
      <c r="P17" s="11"/>
    </row>
    <row r="18" spans="1:16">
      <c r="A18" t="s">
        <v>31</v>
      </c>
      <c r="B18" s="3" t="s">
        <v>32</v>
      </c>
      <c r="C18">
        <f>COUNTIF('Raw data'!C18:XX18,"*Y*")</f>
        <v>0</v>
      </c>
      <c r="D18">
        <f>COUNTIF('Raw data'!C18:XX18,"*N*")</f>
        <v>0</v>
      </c>
      <c r="E18">
        <f>COUNTIF('Raw data'!C18:XX18,"*t*")</f>
        <v>0</v>
      </c>
      <c r="F18">
        <f t="shared" si="0"/>
        <v>0</v>
      </c>
      <c r="H18" s="9" t="e">
        <f t="shared" si="1"/>
        <v>#DIV/0!</v>
      </c>
      <c r="I18" s="9" t="e">
        <f t="shared" si="2"/>
        <v>#DIV/0!</v>
      </c>
      <c r="J18" s="9" t="e">
        <f t="shared" si="3"/>
        <v>#DIV/0!</v>
      </c>
      <c r="L18" s="11"/>
      <c r="M18" s="11"/>
      <c r="N18" s="11"/>
      <c r="O18" s="11"/>
      <c r="P18" s="11"/>
    </row>
    <row r="19" spans="1:16" ht="31.5">
      <c r="A19" t="s">
        <v>33</v>
      </c>
      <c r="B19" s="3" t="s">
        <v>34</v>
      </c>
      <c r="C19">
        <f>COUNTIF('Raw data'!C19:XX19,"*Y*")</f>
        <v>0</v>
      </c>
      <c r="D19">
        <f>COUNTIF('Raw data'!C19:XX19,"*N*")</f>
        <v>0</v>
      </c>
      <c r="E19">
        <f>COUNTIF('Raw data'!C19:XX19,"*t*")</f>
        <v>0</v>
      </c>
      <c r="F19">
        <f t="shared" si="0"/>
        <v>0</v>
      </c>
      <c r="H19" s="9" t="e">
        <f t="shared" si="1"/>
        <v>#DIV/0!</v>
      </c>
      <c r="I19" s="9" t="e">
        <f t="shared" si="2"/>
        <v>#DIV/0!</v>
      </c>
      <c r="J19" s="9" t="e">
        <f t="shared" si="3"/>
        <v>#DIV/0!</v>
      </c>
      <c r="L19" s="11"/>
      <c r="M19" s="11"/>
      <c r="N19" s="11"/>
      <c r="O19" s="11"/>
      <c r="P19" s="11"/>
    </row>
    <row r="20" spans="1:16">
      <c r="B20" s="4" t="s">
        <v>35</v>
      </c>
      <c r="H20" s="9"/>
      <c r="I20" s="9"/>
      <c r="J20" s="9"/>
      <c r="L20" s="11"/>
      <c r="M20" s="11"/>
      <c r="N20" s="11"/>
      <c r="O20" s="11"/>
      <c r="P20" s="11"/>
    </row>
    <row r="21" spans="1:16">
      <c r="B21" s="5" t="s">
        <v>36</v>
      </c>
      <c r="H21" s="9"/>
      <c r="I21" s="9"/>
      <c r="J21" s="9"/>
      <c r="L21" s="11"/>
      <c r="M21" s="11"/>
      <c r="N21" s="11"/>
      <c r="O21" s="11"/>
      <c r="P21" s="11"/>
    </row>
    <row r="22" spans="1:16">
      <c r="A22" t="s">
        <v>37</v>
      </c>
      <c r="B22" s="3" t="s">
        <v>38</v>
      </c>
      <c r="C22">
        <f>COUNTIF('Raw data'!C22:XX22,"*Y*")</f>
        <v>0</v>
      </c>
      <c r="D22">
        <f>COUNTIF('Raw data'!C22:XX22,"*N*")</f>
        <v>0</v>
      </c>
      <c r="E22">
        <f>COUNTIF('Raw data'!C22:XX22,"*t*")</f>
        <v>0</v>
      </c>
      <c r="F22">
        <f t="shared" si="0"/>
        <v>0</v>
      </c>
      <c r="H22" s="9" t="e">
        <f t="shared" si="1"/>
        <v>#DIV/0!</v>
      </c>
      <c r="I22" s="9" t="e">
        <f t="shared" si="2"/>
        <v>#DIV/0!</v>
      </c>
      <c r="J22" s="9" t="e">
        <f t="shared" si="3"/>
        <v>#DIV/0!</v>
      </c>
      <c r="L22" s="11"/>
      <c r="M22" s="11"/>
      <c r="N22" s="11"/>
      <c r="O22" s="11"/>
      <c r="P22" s="11"/>
    </row>
    <row r="23" spans="1:16">
      <c r="A23" t="s">
        <v>39</v>
      </c>
      <c r="B23" t="s">
        <v>40</v>
      </c>
      <c r="C23">
        <f>COUNTIF('Raw data'!C23:XX23,"*Y*")</f>
        <v>0</v>
      </c>
      <c r="D23">
        <f>COUNTIF('Raw data'!C23:XX23,"*N*")</f>
        <v>0</v>
      </c>
      <c r="E23">
        <f>COUNTIF('Raw data'!C23:XX23,"*t*")</f>
        <v>0</v>
      </c>
      <c r="F23">
        <f t="shared" si="0"/>
        <v>0</v>
      </c>
      <c r="H23" s="9" t="e">
        <f t="shared" si="1"/>
        <v>#DIV/0!</v>
      </c>
      <c r="I23" s="9" t="e">
        <f t="shared" si="2"/>
        <v>#DIV/0!</v>
      </c>
      <c r="J23" s="9" t="e">
        <f t="shared" si="3"/>
        <v>#DIV/0!</v>
      </c>
      <c r="L23" s="11"/>
      <c r="M23" s="11"/>
      <c r="N23" s="11"/>
      <c r="O23" s="11"/>
      <c r="P23" s="11"/>
    </row>
    <row r="24" spans="1:16">
      <c r="A24" t="s">
        <v>41</v>
      </c>
      <c r="B24" t="s">
        <v>42</v>
      </c>
      <c r="C24">
        <f>COUNTIF('Raw data'!C24:XX24,"*Y*")</f>
        <v>0</v>
      </c>
      <c r="D24">
        <f>COUNTIF('Raw data'!C24:XX24,"*N*")</f>
        <v>0</v>
      </c>
      <c r="E24">
        <f>COUNTIF('Raw data'!C24:XX24,"*t*")</f>
        <v>0</v>
      </c>
      <c r="F24">
        <f t="shared" si="0"/>
        <v>0</v>
      </c>
      <c r="H24" s="9" t="e">
        <f t="shared" si="1"/>
        <v>#DIV/0!</v>
      </c>
      <c r="I24" s="9" t="e">
        <f t="shared" si="2"/>
        <v>#DIV/0!</v>
      </c>
      <c r="J24" s="9" t="e">
        <f t="shared" si="3"/>
        <v>#DIV/0!</v>
      </c>
      <c r="L24" s="11"/>
      <c r="M24" s="11"/>
      <c r="N24" s="11"/>
      <c r="O24" s="11"/>
      <c r="P24" s="11"/>
    </row>
    <row r="25" spans="1:16">
      <c r="A25" t="s">
        <v>43</v>
      </c>
      <c r="B25" t="s">
        <v>44</v>
      </c>
      <c r="C25">
        <f>COUNTIF('Raw data'!C25:XX25,"*Y*")</f>
        <v>0</v>
      </c>
      <c r="D25">
        <f>COUNTIF('Raw data'!C25:XX25,"*N*")</f>
        <v>0</v>
      </c>
      <c r="E25">
        <f>COUNTIF('Raw data'!C25:XX25,"*t*")</f>
        <v>0</v>
      </c>
      <c r="F25">
        <f t="shared" si="0"/>
        <v>0</v>
      </c>
      <c r="H25" s="9" t="e">
        <f t="shared" si="1"/>
        <v>#DIV/0!</v>
      </c>
      <c r="I25" s="9" t="e">
        <f t="shared" si="2"/>
        <v>#DIV/0!</v>
      </c>
      <c r="J25" s="9" t="e">
        <f t="shared" si="3"/>
        <v>#DIV/0!</v>
      </c>
      <c r="L25" s="11"/>
      <c r="M25" s="11"/>
      <c r="N25" s="11"/>
      <c r="O25" s="11"/>
      <c r="P25" s="11"/>
    </row>
    <row r="26" spans="1:16">
      <c r="A26" t="s">
        <v>45</v>
      </c>
      <c r="B26" t="s">
        <v>46</v>
      </c>
      <c r="C26">
        <f>COUNTIF('Raw data'!C26:XX26,"*Y*")</f>
        <v>0</v>
      </c>
      <c r="D26">
        <f>COUNTIF('Raw data'!C26:XX26,"*N*")</f>
        <v>0</v>
      </c>
      <c r="E26">
        <f>COUNTIF('Raw data'!C26:XX26,"*t*")</f>
        <v>0</v>
      </c>
      <c r="F26">
        <f t="shared" si="0"/>
        <v>0</v>
      </c>
      <c r="H26" s="9" t="e">
        <f t="shared" si="1"/>
        <v>#DIV/0!</v>
      </c>
      <c r="I26" s="9" t="e">
        <f t="shared" si="2"/>
        <v>#DIV/0!</v>
      </c>
      <c r="J26" s="9" t="e">
        <f t="shared" si="3"/>
        <v>#DIV/0!</v>
      </c>
      <c r="L26" s="11"/>
      <c r="M26" s="11"/>
      <c r="N26" s="11"/>
      <c r="O26" s="11"/>
      <c r="P26" s="11"/>
    </row>
    <row r="27" spans="1:16">
      <c r="A27" t="s">
        <v>47</v>
      </c>
      <c r="B27" t="s">
        <v>48</v>
      </c>
      <c r="C27">
        <f>COUNTIF('Raw data'!C27:XX27,"*Y*")</f>
        <v>0</v>
      </c>
      <c r="D27">
        <f>COUNTIF('Raw data'!C27:XX27,"*N*")</f>
        <v>0</v>
      </c>
      <c r="E27">
        <f>COUNTIF('Raw data'!C27:XX27,"*t*")</f>
        <v>0</v>
      </c>
      <c r="F27">
        <f t="shared" si="0"/>
        <v>0</v>
      </c>
      <c r="H27" s="9" t="e">
        <f t="shared" si="1"/>
        <v>#DIV/0!</v>
      </c>
      <c r="I27" s="9" t="e">
        <f t="shared" si="2"/>
        <v>#DIV/0!</v>
      </c>
      <c r="J27" s="9" t="e">
        <f t="shared" si="3"/>
        <v>#DIV/0!</v>
      </c>
      <c r="L27" s="11"/>
      <c r="M27" s="11"/>
      <c r="N27" s="11"/>
      <c r="O27" s="11"/>
      <c r="P27" s="11"/>
    </row>
    <row r="28" spans="1:16">
      <c r="A28" t="s">
        <v>49</v>
      </c>
      <c r="B28" t="s">
        <v>50</v>
      </c>
      <c r="C28">
        <f>COUNTIF('Raw data'!C28:XX28,"*Y*")</f>
        <v>0</v>
      </c>
      <c r="D28">
        <f>COUNTIF('Raw data'!C28:XX28,"*N*")</f>
        <v>0</v>
      </c>
      <c r="E28">
        <f>COUNTIF('Raw data'!C28:XX28,"*t*")</f>
        <v>0</v>
      </c>
      <c r="F28">
        <f t="shared" si="0"/>
        <v>0</v>
      </c>
      <c r="H28" s="9" t="e">
        <f t="shared" si="1"/>
        <v>#DIV/0!</v>
      </c>
      <c r="I28" s="9" t="e">
        <f t="shared" si="2"/>
        <v>#DIV/0!</v>
      </c>
      <c r="J28" s="9" t="e">
        <f t="shared" si="3"/>
        <v>#DIV/0!</v>
      </c>
      <c r="L28" s="11"/>
      <c r="M28" s="11"/>
      <c r="N28" s="11"/>
      <c r="O28" s="11"/>
      <c r="P28" s="11"/>
    </row>
    <row r="29" spans="1:16">
      <c r="B29" s="6" t="s">
        <v>51</v>
      </c>
      <c r="H29" s="9"/>
      <c r="I29" s="9"/>
      <c r="J29" s="9"/>
      <c r="L29" s="11"/>
      <c r="M29" s="11"/>
      <c r="N29" s="11"/>
      <c r="O29" s="11"/>
      <c r="P29" s="11"/>
    </row>
    <row r="30" spans="1:16">
      <c r="A30" t="s">
        <v>52</v>
      </c>
      <c r="B30" t="s">
        <v>53</v>
      </c>
      <c r="C30">
        <f>COUNTIF('Raw data'!C30:XX30,"*Y*")</f>
        <v>0</v>
      </c>
      <c r="D30">
        <f>COUNTIF('Raw data'!C30:XX30,"*N*")</f>
        <v>0</v>
      </c>
      <c r="E30">
        <f>COUNTIF('Raw data'!C30:XX30,"*t*")</f>
        <v>0</v>
      </c>
      <c r="F30">
        <f t="shared" si="0"/>
        <v>0</v>
      </c>
      <c r="H30" s="9" t="e">
        <f t="shared" si="1"/>
        <v>#DIV/0!</v>
      </c>
      <c r="I30" s="9" t="e">
        <f t="shared" si="2"/>
        <v>#DIV/0!</v>
      </c>
      <c r="J30" s="9" t="e">
        <f t="shared" si="3"/>
        <v>#DIV/0!</v>
      </c>
      <c r="L30" s="11"/>
      <c r="M30" s="11"/>
      <c r="N30" s="11"/>
      <c r="O30" s="11"/>
      <c r="P30" s="11"/>
    </row>
    <row r="31" spans="1:16">
      <c r="B31" t="s">
        <v>54</v>
      </c>
      <c r="H31" s="9"/>
      <c r="I31" s="9"/>
      <c r="J31" s="9"/>
      <c r="L31" s="11"/>
      <c r="M31" s="11"/>
      <c r="N31" s="11"/>
      <c r="O31" s="11"/>
      <c r="P31" s="11"/>
    </row>
    <row r="32" spans="1:16">
      <c r="A32" t="s">
        <v>55</v>
      </c>
      <c r="B32" s="3" t="s">
        <v>56</v>
      </c>
      <c r="C32">
        <f>COUNTIF('Raw data'!C32:XX32,"*Y*")</f>
        <v>0</v>
      </c>
      <c r="D32">
        <f>COUNTIF('Raw data'!C32:XX32,"*N*")</f>
        <v>0</v>
      </c>
      <c r="E32">
        <f>COUNTIF('Raw data'!C32:XX32,"*t*")</f>
        <v>0</v>
      </c>
      <c r="F32">
        <f t="shared" si="0"/>
        <v>0</v>
      </c>
      <c r="H32" s="9" t="e">
        <f t="shared" si="1"/>
        <v>#DIV/0!</v>
      </c>
      <c r="I32" s="9" t="e">
        <f t="shared" si="2"/>
        <v>#DIV/0!</v>
      </c>
      <c r="J32" s="9" t="e">
        <f t="shared" si="3"/>
        <v>#DIV/0!</v>
      </c>
      <c r="L32" s="11"/>
      <c r="M32" s="11"/>
      <c r="N32" s="11"/>
      <c r="O32" s="11"/>
      <c r="P32" s="11"/>
    </row>
    <row r="33" spans="1:16" ht="47.25">
      <c r="A33" t="s">
        <v>57</v>
      </c>
      <c r="B33" s="3" t="s">
        <v>58</v>
      </c>
      <c r="C33">
        <f>COUNTIF('Raw data'!C33:XX33,"*Y*")</f>
        <v>0</v>
      </c>
      <c r="D33">
        <f>COUNTIF('Raw data'!C33:XX33,"*N*")</f>
        <v>0</v>
      </c>
      <c r="E33">
        <f>COUNTIF('Raw data'!C33:XX33,"*t*")</f>
        <v>0</v>
      </c>
      <c r="F33">
        <f t="shared" si="0"/>
        <v>0</v>
      </c>
      <c r="H33" s="9" t="e">
        <f t="shared" si="1"/>
        <v>#DIV/0!</v>
      </c>
      <c r="I33" s="9" t="e">
        <f t="shared" si="2"/>
        <v>#DIV/0!</v>
      </c>
      <c r="J33" s="9" t="e">
        <f t="shared" si="3"/>
        <v>#DIV/0!</v>
      </c>
      <c r="L33" s="29" t="s">
        <v>26</v>
      </c>
      <c r="M33" s="29"/>
      <c r="N33" s="29"/>
      <c r="O33" s="29"/>
      <c r="P33" s="29"/>
    </row>
    <row r="34" spans="1:16">
      <c r="B34" s="4" t="s">
        <v>59</v>
      </c>
      <c r="H34" s="9"/>
      <c r="I34" s="9"/>
      <c r="J34" s="9"/>
      <c r="L34" s="11"/>
      <c r="M34" s="11"/>
      <c r="N34" s="11"/>
      <c r="O34" s="11"/>
      <c r="P34" s="11"/>
    </row>
    <row r="35" spans="1:16">
      <c r="A35" t="s">
        <v>60</v>
      </c>
      <c r="B35" s="3" t="s">
        <v>61</v>
      </c>
      <c r="C35">
        <f>COUNTIF('Raw data'!C35:XX35,"*Y*")</f>
        <v>0</v>
      </c>
      <c r="D35">
        <f>COUNTIF('Raw data'!C35:XX35,"*N*")</f>
        <v>0</v>
      </c>
      <c r="E35">
        <f>COUNTIF('Raw data'!C35:XX35,"*t*")</f>
        <v>0</v>
      </c>
      <c r="F35">
        <f t="shared" si="0"/>
        <v>0</v>
      </c>
      <c r="H35" s="9" t="e">
        <f t="shared" si="1"/>
        <v>#DIV/0!</v>
      </c>
      <c r="I35" s="9" t="e">
        <f t="shared" si="2"/>
        <v>#DIV/0!</v>
      </c>
      <c r="J35" s="9" t="e">
        <f t="shared" si="3"/>
        <v>#DIV/0!</v>
      </c>
      <c r="L35" s="11"/>
      <c r="M35" s="11"/>
      <c r="N35" s="11"/>
      <c r="O35" s="11"/>
      <c r="P35" s="11"/>
    </row>
    <row r="36" spans="1:16">
      <c r="A36" t="s">
        <v>62</v>
      </c>
      <c r="B36" s="3" t="s">
        <v>63</v>
      </c>
      <c r="C36">
        <f>COUNTIF('Raw data'!C36:XX36,"*Y*")</f>
        <v>0</v>
      </c>
      <c r="D36">
        <f>COUNTIF('Raw data'!C36:XX36,"*N*")</f>
        <v>0</v>
      </c>
      <c r="E36">
        <f>COUNTIF('Raw data'!C36:XX36,"*t*")</f>
        <v>0</v>
      </c>
      <c r="F36">
        <f t="shared" si="0"/>
        <v>0</v>
      </c>
      <c r="H36" s="9" t="e">
        <f t="shared" si="1"/>
        <v>#DIV/0!</v>
      </c>
      <c r="I36" s="9" t="e">
        <f t="shared" si="2"/>
        <v>#DIV/0!</v>
      </c>
      <c r="J36" s="9" t="e">
        <f t="shared" si="3"/>
        <v>#DIV/0!</v>
      </c>
      <c r="L36" s="11"/>
      <c r="M36" s="11"/>
      <c r="N36" s="11"/>
      <c r="O36" s="11"/>
      <c r="P36" s="11"/>
    </row>
    <row r="37" spans="1:16">
      <c r="A37" t="s">
        <v>64</v>
      </c>
      <c r="B37" s="3" t="s">
        <v>65</v>
      </c>
      <c r="C37">
        <f>COUNTIF('Raw data'!C37:XX37,"*Y*")</f>
        <v>0</v>
      </c>
      <c r="D37">
        <f>COUNTIF('Raw data'!C37:XX37,"*N*")</f>
        <v>0</v>
      </c>
      <c r="E37">
        <f>COUNTIF('Raw data'!C37:XX37,"*t*")</f>
        <v>0</v>
      </c>
      <c r="F37">
        <f t="shared" si="0"/>
        <v>0</v>
      </c>
      <c r="H37" s="9" t="e">
        <f t="shared" si="1"/>
        <v>#DIV/0!</v>
      </c>
      <c r="I37" s="9" t="e">
        <f t="shared" si="2"/>
        <v>#DIV/0!</v>
      </c>
      <c r="J37" s="9" t="e">
        <f t="shared" si="3"/>
        <v>#DIV/0!</v>
      </c>
      <c r="L37" s="11"/>
      <c r="M37" s="11"/>
      <c r="N37" s="11"/>
      <c r="O37" s="11"/>
      <c r="P37" s="11"/>
    </row>
    <row r="38" spans="1:16">
      <c r="A38" t="s">
        <v>66</v>
      </c>
      <c r="B38" s="3" t="s">
        <v>67</v>
      </c>
      <c r="C38">
        <f>COUNTIF('Raw data'!C38:XX38,"*Y*")</f>
        <v>0</v>
      </c>
      <c r="D38">
        <f>COUNTIF('Raw data'!C38:XX38,"*N*")</f>
        <v>0</v>
      </c>
      <c r="E38">
        <f>COUNTIF('Raw data'!C38:XX38,"*t*")</f>
        <v>0</v>
      </c>
      <c r="F38">
        <f t="shared" si="0"/>
        <v>0</v>
      </c>
      <c r="H38" s="9" t="e">
        <f t="shared" si="1"/>
        <v>#DIV/0!</v>
      </c>
      <c r="I38" s="9" t="e">
        <f t="shared" si="2"/>
        <v>#DIV/0!</v>
      </c>
      <c r="J38" s="9" t="e">
        <f t="shared" si="3"/>
        <v>#DIV/0!</v>
      </c>
      <c r="L38" s="11"/>
      <c r="M38" s="11"/>
      <c r="N38" s="11"/>
      <c r="O38" s="11"/>
      <c r="P38" s="11"/>
    </row>
    <row r="39" spans="1:16">
      <c r="A39" t="s">
        <v>68</v>
      </c>
      <c r="B39" s="3" t="s">
        <v>69</v>
      </c>
      <c r="C39">
        <f>COUNTIF('Raw data'!C39:XX39,"*Y*")</f>
        <v>0</v>
      </c>
      <c r="D39">
        <f>COUNTIF('Raw data'!C39:XX39,"*N*")</f>
        <v>0</v>
      </c>
      <c r="E39">
        <f>COUNTIF('Raw data'!C39:XX39,"*t*")</f>
        <v>0</v>
      </c>
      <c r="F39">
        <f t="shared" si="0"/>
        <v>0</v>
      </c>
      <c r="H39" s="9" t="e">
        <f t="shared" si="1"/>
        <v>#DIV/0!</v>
      </c>
      <c r="I39" s="9" t="e">
        <f t="shared" si="2"/>
        <v>#DIV/0!</v>
      </c>
      <c r="J39" s="9" t="e">
        <f t="shared" si="3"/>
        <v>#DIV/0!</v>
      </c>
      <c r="L39" s="11"/>
      <c r="M39" s="11"/>
      <c r="N39" s="11"/>
      <c r="O39" s="11"/>
      <c r="P39" s="11"/>
    </row>
    <row r="40" spans="1:16">
      <c r="A40" t="s">
        <v>70</v>
      </c>
      <c r="B40" s="3" t="s">
        <v>71</v>
      </c>
      <c r="C40">
        <f>COUNTIF('Raw data'!C40:XX40,"*Y*")</f>
        <v>0</v>
      </c>
      <c r="D40">
        <f>COUNTIF('Raw data'!C40:XX40,"*N*")</f>
        <v>0</v>
      </c>
      <c r="E40">
        <f>COUNTIF('Raw data'!C40:XX40,"*t*")</f>
        <v>0</v>
      </c>
      <c r="F40">
        <f t="shared" si="0"/>
        <v>0</v>
      </c>
      <c r="H40" s="9" t="e">
        <f t="shared" si="1"/>
        <v>#DIV/0!</v>
      </c>
      <c r="I40" s="9" t="e">
        <f t="shared" si="2"/>
        <v>#DIV/0!</v>
      </c>
      <c r="J40" s="9" t="e">
        <f t="shared" si="3"/>
        <v>#DIV/0!</v>
      </c>
      <c r="L40" s="11"/>
      <c r="M40" s="11"/>
      <c r="N40" s="11"/>
      <c r="O40" s="11"/>
      <c r="P40" s="11"/>
    </row>
    <row r="41" spans="1:16">
      <c r="B41" s="4" t="s">
        <v>72</v>
      </c>
      <c r="H41" s="9"/>
      <c r="I41" s="9"/>
      <c r="J41" s="9"/>
      <c r="L41" s="11"/>
      <c r="M41" s="11"/>
      <c r="N41" s="11"/>
      <c r="O41" s="11"/>
      <c r="P41" s="11"/>
    </row>
    <row r="42" spans="1:16" ht="31.5">
      <c r="A42" t="s">
        <v>73</v>
      </c>
      <c r="B42" s="3" t="s">
        <v>74</v>
      </c>
      <c r="C42">
        <f>COUNTIF('Raw data'!C42:XX42,"*Y*")</f>
        <v>0</v>
      </c>
      <c r="D42">
        <f>COUNTIF('Raw data'!C42:XX42,"*N*")</f>
        <v>0</v>
      </c>
      <c r="E42">
        <f>COUNTIF('Raw data'!C42:XX42,"*t*")</f>
        <v>0</v>
      </c>
      <c r="F42">
        <f t="shared" si="0"/>
        <v>0</v>
      </c>
      <c r="H42" s="9" t="e">
        <f t="shared" si="1"/>
        <v>#DIV/0!</v>
      </c>
      <c r="I42" s="9" t="e">
        <f t="shared" si="2"/>
        <v>#DIV/0!</v>
      </c>
      <c r="J42" s="9" t="e">
        <f t="shared" si="3"/>
        <v>#DIV/0!</v>
      </c>
      <c r="L42" s="11"/>
      <c r="M42" s="11"/>
      <c r="N42" s="11"/>
      <c r="O42" s="11"/>
      <c r="P42" s="11"/>
    </row>
    <row r="43" spans="1:16">
      <c r="A43" t="s">
        <v>75</v>
      </c>
      <c r="B43" s="3" t="s">
        <v>76</v>
      </c>
      <c r="C43">
        <f>COUNTIF('Raw data'!C43:XX43,"*Y*")</f>
        <v>0</v>
      </c>
      <c r="D43">
        <f>COUNTIF('Raw data'!C43:XX43,"*N*")</f>
        <v>0</v>
      </c>
      <c r="E43">
        <f>COUNTIF('Raw data'!C43:XX43,"*t*")</f>
        <v>0</v>
      </c>
      <c r="F43">
        <f t="shared" si="0"/>
        <v>0</v>
      </c>
      <c r="H43" s="9" t="e">
        <f t="shared" si="1"/>
        <v>#DIV/0!</v>
      </c>
      <c r="I43" s="9" t="e">
        <f t="shared" si="2"/>
        <v>#DIV/0!</v>
      </c>
      <c r="J43" s="9" t="e">
        <f t="shared" si="3"/>
        <v>#DIV/0!</v>
      </c>
      <c r="L43" s="11"/>
      <c r="M43" s="11"/>
      <c r="N43" s="11"/>
      <c r="O43" s="11"/>
      <c r="P43" s="11"/>
    </row>
    <row r="44" spans="1:16">
      <c r="B44" s="4" t="s">
        <v>77</v>
      </c>
      <c r="H44" s="9"/>
      <c r="I44" s="9"/>
      <c r="J44" s="9"/>
      <c r="L44" s="11"/>
      <c r="M44" s="11"/>
      <c r="N44" s="11"/>
      <c r="O44" s="11"/>
      <c r="P44" s="11"/>
    </row>
    <row r="45" spans="1:16" ht="47.25">
      <c r="A45" t="s">
        <v>78</v>
      </c>
      <c r="B45" s="3" t="s">
        <v>79</v>
      </c>
      <c r="C45">
        <f>COUNTIF('Raw data'!C45:XX45,"*Y*")</f>
        <v>0</v>
      </c>
      <c r="D45">
        <f>COUNTIF('Raw data'!C45:XX45,"*N*")</f>
        <v>0</v>
      </c>
      <c r="E45">
        <f>COUNTIF('Raw data'!C45:XX45,"*t*")</f>
        <v>0</v>
      </c>
      <c r="F45">
        <f t="shared" si="0"/>
        <v>0</v>
      </c>
      <c r="H45" s="9" t="e">
        <f t="shared" si="1"/>
        <v>#DIV/0!</v>
      </c>
      <c r="I45" s="9" t="e">
        <f t="shared" si="2"/>
        <v>#DIV/0!</v>
      </c>
      <c r="J45" s="9" t="e">
        <f t="shared" si="3"/>
        <v>#DIV/0!</v>
      </c>
      <c r="L45" s="11"/>
      <c r="M45" s="11"/>
      <c r="N45" s="11"/>
      <c r="O45" s="11"/>
      <c r="P45" s="11"/>
    </row>
    <row r="46" spans="1:16">
      <c r="A46" t="s">
        <v>80</v>
      </c>
      <c r="B46" s="3" t="s">
        <v>81</v>
      </c>
      <c r="C46">
        <f>COUNTIF('Raw data'!C46:XX46,"*Y*")</f>
        <v>0</v>
      </c>
      <c r="D46">
        <f>COUNTIF('Raw data'!C46:XX46,"*N*")</f>
        <v>0</v>
      </c>
      <c r="E46">
        <f>COUNTIF('Raw data'!C46:XX46,"*t*")</f>
        <v>0</v>
      </c>
      <c r="F46">
        <f t="shared" si="0"/>
        <v>0</v>
      </c>
      <c r="H46" s="9" t="e">
        <f t="shared" si="1"/>
        <v>#DIV/0!</v>
      </c>
      <c r="I46" s="9" t="e">
        <f t="shared" si="2"/>
        <v>#DIV/0!</v>
      </c>
      <c r="J46" s="9" t="e">
        <f t="shared" si="3"/>
        <v>#DIV/0!</v>
      </c>
      <c r="L46" s="11"/>
      <c r="M46" s="11"/>
      <c r="N46" s="11"/>
      <c r="O46" s="11"/>
      <c r="P46" s="11"/>
    </row>
    <row r="47" spans="1:16">
      <c r="A47" t="s">
        <v>82</v>
      </c>
      <c r="B47" s="7" t="s">
        <v>83</v>
      </c>
      <c r="L47" s="11"/>
      <c r="M47" s="11"/>
      <c r="N47" s="11"/>
      <c r="O47" s="11"/>
      <c r="P47" s="11"/>
    </row>
    <row r="48" spans="1:16">
      <c r="A48" t="s">
        <v>84</v>
      </c>
      <c r="B48" s="7" t="s">
        <v>85</v>
      </c>
      <c r="L48" s="29" t="s">
        <v>35</v>
      </c>
      <c r="M48" s="29"/>
      <c r="N48" s="29"/>
      <c r="O48" s="29"/>
      <c r="P48" s="11"/>
    </row>
    <row r="49" spans="1:16">
      <c r="A49" t="s">
        <v>86</v>
      </c>
      <c r="B49" s="7" t="s">
        <v>87</v>
      </c>
      <c r="L49" s="10" t="s">
        <v>36</v>
      </c>
      <c r="M49" s="11"/>
      <c r="N49" s="11"/>
      <c r="O49" s="11"/>
      <c r="P49" s="11"/>
    </row>
    <row r="50" spans="1:16">
      <c r="L50" s="11"/>
      <c r="M50" s="11"/>
      <c r="N50" s="11"/>
      <c r="O50" s="11"/>
      <c r="P50" s="11"/>
    </row>
    <row r="51" spans="1:16">
      <c r="L51" s="11"/>
      <c r="M51" s="11"/>
      <c r="N51" s="11"/>
      <c r="O51" s="11"/>
      <c r="P51" s="11"/>
    </row>
    <row r="52" spans="1:16">
      <c r="L52" s="11"/>
      <c r="M52" s="11"/>
      <c r="N52" s="11"/>
      <c r="O52" s="11"/>
      <c r="P52" s="11"/>
    </row>
    <row r="53" spans="1:16">
      <c r="L53" s="11"/>
      <c r="M53" s="11"/>
      <c r="N53" s="11"/>
      <c r="O53" s="11"/>
      <c r="P53" s="11"/>
    </row>
    <row r="54" spans="1:16">
      <c r="L54" s="11"/>
      <c r="M54" s="11"/>
      <c r="N54" s="11"/>
      <c r="O54" s="11"/>
      <c r="P54" s="11"/>
    </row>
    <row r="55" spans="1:16">
      <c r="L55" s="11"/>
      <c r="M55" s="11"/>
      <c r="N55" s="11"/>
      <c r="O55" s="11"/>
      <c r="P55" s="11"/>
    </row>
    <row r="56" spans="1:16">
      <c r="L56" s="11"/>
      <c r="M56" s="11"/>
      <c r="N56" s="11"/>
      <c r="O56" s="11"/>
      <c r="P56" s="11"/>
    </row>
    <row r="57" spans="1:16">
      <c r="L57" s="11"/>
      <c r="M57" s="11"/>
      <c r="N57" s="11"/>
      <c r="O57" s="11"/>
      <c r="P57" s="11"/>
    </row>
    <row r="58" spans="1:16">
      <c r="L58" s="11"/>
      <c r="M58" s="11"/>
      <c r="N58" s="11"/>
      <c r="O58" s="11"/>
      <c r="P58" s="11"/>
    </row>
    <row r="59" spans="1:16">
      <c r="L59" s="11"/>
      <c r="M59" s="11"/>
      <c r="N59" s="11"/>
      <c r="O59" s="11"/>
      <c r="P59" s="11"/>
    </row>
    <row r="60" spans="1:16">
      <c r="L60" s="11"/>
      <c r="M60" s="11"/>
      <c r="N60" s="11"/>
      <c r="O60" s="11"/>
      <c r="P60" s="11"/>
    </row>
    <row r="61" spans="1:16">
      <c r="L61" s="11"/>
      <c r="M61" s="11"/>
      <c r="N61" s="11"/>
      <c r="O61" s="11"/>
      <c r="P61" s="11"/>
    </row>
    <row r="62" spans="1:16">
      <c r="L62" s="11"/>
      <c r="M62" s="11"/>
      <c r="N62" s="11"/>
      <c r="O62" s="11"/>
      <c r="P62" s="11"/>
    </row>
    <row r="63" spans="1:16">
      <c r="L63" s="11"/>
      <c r="M63" s="11"/>
      <c r="N63" s="11"/>
      <c r="O63" s="11"/>
      <c r="P63" s="11"/>
    </row>
    <row r="64" spans="1:16">
      <c r="L64" s="11"/>
      <c r="M64" s="11"/>
      <c r="N64" s="11"/>
      <c r="O64" s="11"/>
      <c r="P64" s="11"/>
    </row>
    <row r="65" spans="12:16">
      <c r="L65" s="11"/>
      <c r="M65" s="11"/>
      <c r="N65" s="11"/>
      <c r="O65" s="11"/>
      <c r="P65" s="11"/>
    </row>
    <row r="66" spans="12:16">
      <c r="L66" s="11"/>
      <c r="M66" s="11"/>
      <c r="N66" s="11"/>
      <c r="O66" s="11"/>
      <c r="P66" s="11"/>
    </row>
    <row r="67" spans="12:16">
      <c r="L67" s="31" t="s">
        <v>51</v>
      </c>
      <c r="M67" s="31"/>
      <c r="N67" s="11"/>
      <c r="O67" s="11"/>
      <c r="P67" s="11"/>
    </row>
    <row r="68" spans="12:16">
      <c r="L68" s="11"/>
      <c r="M68" s="11"/>
      <c r="N68" s="11"/>
      <c r="O68" s="11"/>
      <c r="P68" s="11"/>
    </row>
    <row r="69" spans="12:16">
      <c r="L69" s="11"/>
      <c r="M69" s="11"/>
      <c r="N69" s="11"/>
      <c r="O69" s="11"/>
      <c r="P69" s="11"/>
    </row>
    <row r="70" spans="12:16">
      <c r="L70" s="11"/>
      <c r="M70" s="11"/>
      <c r="N70" s="11"/>
      <c r="O70" s="11"/>
      <c r="P70" s="11"/>
    </row>
    <row r="71" spans="12:16">
      <c r="L71" s="11"/>
      <c r="M71" s="11"/>
      <c r="N71" s="11"/>
      <c r="O71" s="11"/>
      <c r="P71" s="11"/>
    </row>
    <row r="72" spans="12:16">
      <c r="L72" s="11"/>
      <c r="M72" s="11"/>
      <c r="N72" s="11"/>
      <c r="O72" s="11"/>
      <c r="P72" s="11"/>
    </row>
    <row r="73" spans="12:16">
      <c r="L73" s="11"/>
      <c r="M73" s="11"/>
      <c r="N73" s="11"/>
      <c r="O73" s="11"/>
      <c r="P73" s="11"/>
    </row>
    <row r="74" spans="12:16">
      <c r="L74" s="11"/>
      <c r="M74" s="11"/>
      <c r="N74" s="11"/>
      <c r="O74" s="11"/>
      <c r="P74" s="11"/>
    </row>
    <row r="75" spans="12:16">
      <c r="L75" s="11"/>
      <c r="M75" s="11"/>
      <c r="N75" s="11"/>
      <c r="O75" s="11"/>
      <c r="P75" s="11"/>
    </row>
    <row r="76" spans="12:16">
      <c r="L76" s="11"/>
      <c r="M76" s="11"/>
      <c r="N76" s="11"/>
      <c r="O76" s="11"/>
      <c r="P76" s="11"/>
    </row>
    <row r="77" spans="12:16">
      <c r="L77" s="11"/>
      <c r="M77" s="11"/>
      <c r="N77" s="11"/>
      <c r="O77" s="11"/>
      <c r="P77" s="11"/>
    </row>
    <row r="78" spans="12:16">
      <c r="L78" s="11"/>
      <c r="M78" s="11"/>
      <c r="N78" s="11"/>
      <c r="O78" s="11"/>
      <c r="P78" s="11"/>
    </row>
    <row r="79" spans="12:16">
      <c r="L79" s="11"/>
      <c r="M79" s="11"/>
      <c r="N79" s="11"/>
      <c r="O79" s="11"/>
      <c r="P79" s="11"/>
    </row>
    <row r="80" spans="12:16">
      <c r="L80" s="11"/>
      <c r="M80" s="11"/>
      <c r="N80" s="11"/>
      <c r="O80" s="11"/>
      <c r="P80" s="11"/>
    </row>
    <row r="81" spans="12:16">
      <c r="L81" s="11"/>
      <c r="M81" s="11"/>
      <c r="N81" s="11"/>
      <c r="O81" s="11"/>
      <c r="P81" s="11"/>
    </row>
    <row r="82" spans="12:16">
      <c r="L82" s="11"/>
      <c r="M82" s="11"/>
      <c r="N82" s="11"/>
      <c r="O82" s="11"/>
      <c r="P82" s="11"/>
    </row>
    <row r="83" spans="12:16">
      <c r="L83" s="11"/>
      <c r="M83" s="11"/>
      <c r="N83" s="11"/>
      <c r="O83" s="11"/>
      <c r="P83" s="11"/>
    </row>
    <row r="84" spans="12:16">
      <c r="L84" s="11"/>
      <c r="M84" s="11"/>
      <c r="N84" s="11"/>
      <c r="O84" s="11"/>
      <c r="P84" s="11"/>
    </row>
    <row r="85" spans="12:16">
      <c r="L85" s="29" t="s">
        <v>59</v>
      </c>
      <c r="M85" s="29"/>
      <c r="N85" s="29"/>
      <c r="O85" s="11"/>
      <c r="P85" s="11"/>
    </row>
    <row r="86" spans="12:16">
      <c r="L86" s="11"/>
      <c r="M86" s="11"/>
      <c r="N86" s="11"/>
      <c r="O86" s="11"/>
      <c r="P86" s="11"/>
    </row>
    <row r="87" spans="12:16">
      <c r="L87" s="11"/>
      <c r="M87" s="11"/>
      <c r="N87" s="11"/>
      <c r="O87" s="11"/>
      <c r="P87" s="11"/>
    </row>
    <row r="88" spans="12:16">
      <c r="L88" s="11"/>
      <c r="M88" s="11"/>
      <c r="N88" s="11"/>
      <c r="O88" s="11"/>
      <c r="P88" s="11"/>
    </row>
    <row r="89" spans="12:16">
      <c r="L89" s="11"/>
      <c r="M89" s="11"/>
      <c r="N89" s="11"/>
      <c r="O89" s="11"/>
      <c r="P89" s="11"/>
    </row>
    <row r="90" spans="12:16">
      <c r="L90" s="11"/>
      <c r="M90" s="11"/>
      <c r="N90" s="11"/>
      <c r="O90" s="11"/>
      <c r="P90" s="11"/>
    </row>
    <row r="91" spans="12:16">
      <c r="L91" s="11"/>
      <c r="M91" s="11"/>
      <c r="N91" s="11"/>
      <c r="O91" s="11"/>
      <c r="P91" s="11"/>
    </row>
    <row r="92" spans="12:16">
      <c r="L92" s="11"/>
      <c r="M92" s="11"/>
      <c r="N92" s="11"/>
      <c r="O92" s="11"/>
      <c r="P92" s="11"/>
    </row>
    <row r="93" spans="12:16">
      <c r="L93" s="11"/>
      <c r="M93" s="11"/>
      <c r="N93" s="11"/>
      <c r="O93" s="11"/>
      <c r="P93" s="11"/>
    </row>
    <row r="94" spans="12:16">
      <c r="L94" s="11"/>
      <c r="M94" s="11"/>
      <c r="N94" s="11"/>
      <c r="O94" s="11"/>
      <c r="P94" s="11"/>
    </row>
    <row r="95" spans="12:16">
      <c r="L95" s="11"/>
      <c r="M95" s="11"/>
      <c r="N95" s="11"/>
      <c r="O95" s="11"/>
      <c r="P95" s="11"/>
    </row>
    <row r="96" spans="12:16">
      <c r="L96" s="11"/>
      <c r="M96" s="11"/>
      <c r="N96" s="11"/>
      <c r="O96" s="11"/>
      <c r="P96" s="11"/>
    </row>
    <row r="97" spans="12:16">
      <c r="L97" s="11"/>
      <c r="M97" s="11"/>
      <c r="N97" s="11"/>
      <c r="O97" s="11"/>
      <c r="P97" s="11"/>
    </row>
    <row r="98" spans="12:16">
      <c r="L98" s="11"/>
      <c r="M98" s="11"/>
      <c r="N98" s="11"/>
      <c r="O98" s="11"/>
      <c r="P98" s="11"/>
    </row>
    <row r="99" spans="12:16">
      <c r="L99" s="11"/>
      <c r="M99" s="11"/>
      <c r="N99" s="11"/>
      <c r="O99" s="11"/>
      <c r="P99" s="11"/>
    </row>
    <row r="100" spans="12:16">
      <c r="L100" s="11"/>
      <c r="M100" s="11"/>
      <c r="N100" s="11"/>
      <c r="O100" s="11"/>
      <c r="P100" s="11"/>
    </row>
    <row r="101" spans="12:16">
      <c r="L101" s="11"/>
      <c r="M101" s="11"/>
      <c r="N101" s="11"/>
      <c r="O101" s="11"/>
      <c r="P101" s="11"/>
    </row>
    <row r="102" spans="12:16">
      <c r="L102" s="11"/>
      <c r="M102" s="11"/>
      <c r="N102" s="11"/>
      <c r="O102" s="11"/>
      <c r="P102" s="11"/>
    </row>
    <row r="103" spans="12:16">
      <c r="L103" s="29" t="s">
        <v>72</v>
      </c>
      <c r="M103" s="29"/>
      <c r="N103" s="29"/>
      <c r="O103" s="11"/>
      <c r="P103" s="11"/>
    </row>
    <row r="121" spans="12:15">
      <c r="L121" s="30" t="s">
        <v>77</v>
      </c>
      <c r="M121" s="30"/>
      <c r="N121" s="30"/>
      <c r="O121" s="30"/>
    </row>
    <row r="142" spans="2:2">
      <c r="B142" s="27" t="s">
        <v>3</v>
      </c>
    </row>
    <row r="143" spans="2:2">
      <c r="B143" s="4" t="s">
        <v>15</v>
      </c>
    </row>
    <row r="144" spans="2:2">
      <c r="B144" s="4" t="s">
        <v>97</v>
      </c>
    </row>
    <row r="145" spans="2:2">
      <c r="B145" s="4" t="s">
        <v>96</v>
      </c>
    </row>
    <row r="146" spans="2:2">
      <c r="B146" s="1" t="s">
        <v>51</v>
      </c>
    </row>
    <row r="147" spans="2:2">
      <c r="B147" s="4" t="s">
        <v>59</v>
      </c>
    </row>
    <row r="148" spans="2:2">
      <c r="B148" s="4" t="s">
        <v>72</v>
      </c>
    </row>
    <row r="149" spans="2:2">
      <c r="B149" s="4" t="s">
        <v>98</v>
      </c>
    </row>
  </sheetData>
  <mergeCells count="9">
    <mergeCell ref="L85:N85"/>
    <mergeCell ref="L103:N103"/>
    <mergeCell ref="L121:O121"/>
    <mergeCell ref="A1:B1"/>
    <mergeCell ref="L1:M1"/>
    <mergeCell ref="L17:O17"/>
    <mergeCell ref="L33:P33"/>
    <mergeCell ref="L48:O48"/>
    <mergeCell ref="L67:M6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B1" workbookViewId="0">
      <pane ySplit="1" topLeftCell="A71" activePane="bottomLeft" state="frozen"/>
      <selection pane="bottomLeft" activeCell="A2" sqref="A2:C116"/>
    </sheetView>
  </sheetViews>
  <sheetFormatPr defaultColWidth="11" defaultRowHeight="15.75"/>
  <cols>
    <col min="1" max="1" width="59.375" customWidth="1"/>
    <col min="2" max="2" width="83.875" bestFit="1" customWidth="1"/>
    <col min="3" max="3" width="67.5" customWidth="1"/>
  </cols>
  <sheetData>
    <row r="1" spans="1:3">
      <c r="A1" s="21" t="s">
        <v>85</v>
      </c>
      <c r="B1" s="21" t="s">
        <v>87</v>
      </c>
      <c r="C1" s="21" t="s">
        <v>83</v>
      </c>
    </row>
    <row r="110" spans="1:5">
      <c r="A110" s="22"/>
      <c r="B110" s="22"/>
      <c r="C110" s="22"/>
      <c r="D110" s="22"/>
      <c r="E110" s="22"/>
    </row>
    <row r="111" spans="1:5">
      <c r="A111" s="22"/>
      <c r="B111" s="22"/>
      <c r="C111" s="22"/>
      <c r="D111" s="22"/>
      <c r="E111" s="22"/>
    </row>
    <row r="112" spans="1:5">
      <c r="A112" s="22"/>
      <c r="B112" s="22"/>
      <c r="C112" s="22"/>
      <c r="D112" s="22"/>
      <c r="E112" s="22"/>
    </row>
    <row r="113" spans="1:5">
      <c r="A113" s="22"/>
      <c r="B113" s="22"/>
      <c r="C113" s="22"/>
      <c r="D113" s="22"/>
      <c r="E113" s="22"/>
    </row>
    <row r="114" spans="1:5">
      <c r="A114" s="22"/>
      <c r="B114" s="22"/>
      <c r="C114" s="22"/>
      <c r="D114" s="22"/>
      <c r="E114" s="22"/>
    </row>
    <row r="115" spans="1:5">
      <c r="A115" s="22"/>
      <c r="B115" s="22"/>
      <c r="C115" s="22"/>
      <c r="D115" s="22"/>
      <c r="E115" s="22"/>
    </row>
    <row r="116" spans="1:5">
      <c r="A116" s="22"/>
      <c r="B116" s="22"/>
      <c r="C116" s="22"/>
      <c r="D116" s="22"/>
      <c r="E116" s="22"/>
    </row>
    <row r="117" spans="1:5">
      <c r="A117" s="22"/>
      <c r="B117" s="22"/>
      <c r="C117" s="22"/>
      <c r="D117" s="22"/>
      <c r="E117" s="22"/>
    </row>
    <row r="118" spans="1:5">
      <c r="A118" s="22"/>
      <c r="B118" s="22"/>
      <c r="C118" s="22"/>
      <c r="D118" s="22"/>
      <c r="E118" s="22"/>
    </row>
    <row r="119" spans="1:5">
      <c r="A119" s="22"/>
      <c r="B119" s="22"/>
      <c r="C119" s="22"/>
      <c r="D119" s="22"/>
      <c r="E119" s="22"/>
    </row>
    <row r="120" spans="1:5">
      <c r="B120" s="2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16" workbookViewId="0">
      <selection activeCell="A3" sqref="A3:B42"/>
    </sheetView>
  </sheetViews>
  <sheetFormatPr defaultColWidth="11" defaultRowHeight="15.75"/>
  <cols>
    <col min="1" max="1" width="10.875" style="16"/>
    <col min="2" max="2" width="27.125" bestFit="1" customWidth="1"/>
  </cols>
  <sheetData>
    <row r="1" spans="1:2">
      <c r="A1" s="32" t="s">
        <v>92</v>
      </c>
      <c r="B1" s="33"/>
    </row>
    <row r="2" spans="1:2">
      <c r="A2" s="17" t="s">
        <v>90</v>
      </c>
      <c r="B2" s="17" t="s">
        <v>91</v>
      </c>
    </row>
    <row r="3" spans="1:2">
      <c r="A3" s="18"/>
      <c r="B3" s="12"/>
    </row>
    <row r="4" spans="1:2">
      <c r="A4" s="18"/>
      <c r="B4" s="12"/>
    </row>
    <row r="5" spans="1:2">
      <c r="A5" s="18"/>
      <c r="B5" s="12"/>
    </row>
    <row r="6" spans="1:2">
      <c r="A6" s="18"/>
      <c r="B6" s="12"/>
    </row>
    <row r="7" spans="1:2">
      <c r="A7" s="18"/>
      <c r="B7" s="12"/>
    </row>
    <row r="8" spans="1:2">
      <c r="A8" s="18"/>
      <c r="B8" s="12"/>
    </row>
    <row r="9" spans="1:2">
      <c r="A9" s="18"/>
      <c r="B9" s="12"/>
    </row>
    <row r="10" spans="1:2">
      <c r="A10" s="18"/>
      <c r="B10" s="12"/>
    </row>
    <row r="11" spans="1:2">
      <c r="A11" s="18"/>
      <c r="B11" s="12"/>
    </row>
    <row r="12" spans="1:2">
      <c r="A12" s="18"/>
      <c r="B12" s="12"/>
    </row>
    <row r="13" spans="1:2">
      <c r="A13" s="18"/>
      <c r="B13" s="12"/>
    </row>
    <row r="14" spans="1:2">
      <c r="A14" s="18"/>
      <c r="B14" s="12"/>
    </row>
    <row r="15" spans="1:2">
      <c r="A15" s="18"/>
      <c r="B15" s="12"/>
    </row>
    <row r="16" spans="1:2">
      <c r="A16" s="18"/>
      <c r="B16" s="12"/>
    </row>
    <row r="17" spans="1:2">
      <c r="A17" s="18"/>
      <c r="B17" s="12"/>
    </row>
    <row r="18" spans="1:2">
      <c r="A18" s="18"/>
      <c r="B18" s="12"/>
    </row>
    <row r="19" spans="1:2">
      <c r="A19" s="18"/>
      <c r="B19" s="12"/>
    </row>
    <row r="20" spans="1:2">
      <c r="A20" s="18"/>
      <c r="B20" s="12"/>
    </row>
    <row r="21" spans="1:2">
      <c r="A21" s="18"/>
      <c r="B21" s="12"/>
    </row>
    <row r="22" spans="1:2">
      <c r="A22" s="18"/>
      <c r="B22" s="12"/>
    </row>
    <row r="23" spans="1:2">
      <c r="A23" s="18"/>
      <c r="B23" s="12"/>
    </row>
    <row r="24" spans="1:2">
      <c r="A24" s="18"/>
      <c r="B24" s="12"/>
    </row>
    <row r="25" spans="1:2">
      <c r="A25" s="18"/>
      <c r="B25" s="12"/>
    </row>
    <row r="26" spans="1:2">
      <c r="A26" s="18"/>
      <c r="B26" s="12"/>
    </row>
    <row r="27" spans="1:2">
      <c r="A27" s="18"/>
      <c r="B27" s="12"/>
    </row>
    <row r="28" spans="1:2">
      <c r="A28" s="18"/>
      <c r="B28" s="12"/>
    </row>
    <row r="29" spans="1:2">
      <c r="A29" s="18"/>
      <c r="B29" s="12"/>
    </row>
    <row r="30" spans="1:2">
      <c r="A30" s="18"/>
      <c r="B30" s="12"/>
    </row>
    <row r="31" spans="1:2">
      <c r="A31" s="18"/>
      <c r="B31" s="12"/>
    </row>
    <row r="32" spans="1:2">
      <c r="A32" s="18"/>
      <c r="B32" s="12"/>
    </row>
    <row r="33" spans="1:2">
      <c r="A33" s="18"/>
      <c r="B33" s="12"/>
    </row>
    <row r="34" spans="1:2">
      <c r="A34" s="18"/>
      <c r="B34" s="12"/>
    </row>
    <row r="35" spans="1:2">
      <c r="A35" s="18"/>
      <c r="B35" s="12"/>
    </row>
    <row r="36" spans="1:2">
      <c r="A36" s="18"/>
      <c r="B36" s="12"/>
    </row>
    <row r="37" spans="1:2">
      <c r="A37" s="18"/>
      <c r="B37" s="12"/>
    </row>
    <row r="38" spans="1:2">
      <c r="A38" s="18"/>
      <c r="B38" s="12"/>
    </row>
    <row r="39" spans="1:2">
      <c r="A39" s="19"/>
      <c r="B39" s="13"/>
    </row>
    <row r="40" spans="1:2">
      <c r="A40" s="19"/>
      <c r="B40" s="13"/>
    </row>
    <row r="41" spans="1:2">
      <c r="A41" s="19"/>
      <c r="B41" s="13"/>
    </row>
    <row r="42" spans="1:2">
      <c r="A42" s="19"/>
      <c r="B42" s="13"/>
    </row>
    <row r="43" spans="1:2">
      <c r="A43" s="19"/>
      <c r="B43" s="13"/>
    </row>
    <row r="44" spans="1:2">
      <c r="A44" s="20"/>
      <c r="B44" s="14"/>
    </row>
    <row r="45" spans="1:2">
      <c r="A45" s="20"/>
      <c r="B45" s="14"/>
    </row>
    <row r="46" spans="1:2">
      <c r="A46" s="20"/>
      <c r="B46" s="14"/>
    </row>
  </sheetData>
  <sortState ref="A2:B46">
    <sortCondition descending="1" ref="A2"/>
  </sortState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3" sqref="A3:B15"/>
    </sheetView>
  </sheetViews>
  <sheetFormatPr defaultColWidth="11" defaultRowHeight="15.75"/>
  <cols>
    <col min="1" max="1" width="10.875" style="16"/>
    <col min="2" max="2" width="36.875" style="16" bestFit="1" customWidth="1"/>
  </cols>
  <sheetData>
    <row r="1" spans="1:2">
      <c r="A1" s="34" t="s">
        <v>93</v>
      </c>
      <c r="B1" s="34"/>
    </row>
    <row r="2" spans="1:2">
      <c r="A2" s="17" t="s">
        <v>90</v>
      </c>
      <c r="B2" s="17" t="s">
        <v>91</v>
      </c>
    </row>
    <row r="3" spans="1:2">
      <c r="A3" s="18"/>
      <c r="B3" s="15"/>
    </row>
    <row r="4" spans="1:2">
      <c r="A4" s="18"/>
      <c r="B4" s="15"/>
    </row>
    <row r="5" spans="1:2">
      <c r="A5" s="18"/>
      <c r="B5" s="15"/>
    </row>
    <row r="6" spans="1:2">
      <c r="A6" s="18"/>
      <c r="B6" s="15"/>
    </row>
    <row r="7" spans="1:2">
      <c r="A7" s="18"/>
      <c r="B7" s="15"/>
    </row>
    <row r="8" spans="1:2">
      <c r="A8" s="18"/>
      <c r="B8" s="15"/>
    </row>
    <row r="9" spans="1:2">
      <c r="A9" s="18"/>
      <c r="B9" s="15"/>
    </row>
    <row r="10" spans="1:2">
      <c r="A10" s="18"/>
      <c r="B10" s="15"/>
    </row>
    <row r="11" spans="1:2">
      <c r="A11" s="18"/>
      <c r="B11" s="15"/>
    </row>
    <row r="12" spans="1:2">
      <c r="A12" s="23"/>
      <c r="B12" s="24"/>
    </row>
    <row r="13" spans="1:2">
      <c r="A13" s="23"/>
      <c r="B13" s="24"/>
    </row>
    <row r="14" spans="1:2">
      <c r="A14" s="25"/>
      <c r="B14" s="26"/>
    </row>
    <row r="15" spans="1:2">
      <c r="A15" s="25"/>
      <c r="B15" s="26"/>
    </row>
  </sheetData>
  <sortState ref="A2:B50">
    <sortCondition descending="1" ref="A2"/>
  </sortState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3" sqref="A3:B17"/>
    </sheetView>
  </sheetViews>
  <sheetFormatPr defaultColWidth="11" defaultRowHeight="15.75"/>
  <cols>
    <col min="1" max="1" width="9.875" bestFit="1" customWidth="1"/>
    <col min="2" max="2" width="47.625" bestFit="1" customWidth="1"/>
  </cols>
  <sheetData>
    <row r="1" spans="1:2">
      <c r="A1" s="34" t="s">
        <v>94</v>
      </c>
      <c r="B1" s="34"/>
    </row>
    <row r="2" spans="1:2">
      <c r="A2" s="17" t="s">
        <v>90</v>
      </c>
      <c r="B2" s="17" t="s">
        <v>91</v>
      </c>
    </row>
    <row r="3" spans="1:2">
      <c r="A3" s="18"/>
      <c r="B3" s="12"/>
    </row>
    <row r="4" spans="1:2">
      <c r="A4" s="18"/>
      <c r="B4" s="12"/>
    </row>
    <row r="5" spans="1:2">
      <c r="A5" s="18"/>
      <c r="B5" s="12"/>
    </row>
    <row r="6" spans="1:2">
      <c r="A6" s="18"/>
      <c r="B6" s="12"/>
    </row>
    <row r="7" spans="1:2">
      <c r="A7" s="18"/>
      <c r="B7" s="12"/>
    </row>
    <row r="8" spans="1:2">
      <c r="A8" s="18"/>
      <c r="B8" s="12"/>
    </row>
    <row r="9" spans="1:2">
      <c r="A9" s="18"/>
      <c r="B9" s="12"/>
    </row>
    <row r="10" spans="1:2">
      <c r="A10" s="18"/>
      <c r="B10" s="12"/>
    </row>
    <row r="11" spans="1:2">
      <c r="A11" s="18"/>
      <c r="B11" s="12"/>
    </row>
    <row r="12" spans="1:2">
      <c r="A12" s="18"/>
      <c r="B12" s="12"/>
    </row>
    <row r="13" spans="1:2">
      <c r="A13" s="18"/>
      <c r="B13" s="12"/>
    </row>
    <row r="14" spans="1:2">
      <c r="A14" s="18"/>
      <c r="B14" s="12"/>
    </row>
    <row r="15" spans="1:2">
      <c r="A15" s="18"/>
      <c r="B15" s="12"/>
    </row>
    <row r="16" spans="1:2">
      <c r="A16" s="18"/>
      <c r="B16" s="12"/>
    </row>
    <row r="17" spans="1:2">
      <c r="A17" s="18"/>
      <c r="B17" s="12"/>
    </row>
  </sheetData>
  <sortState ref="A2:B17">
    <sortCondition descending="1" ref="A2"/>
  </sortState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data</vt:lpstr>
      <vt:lpstr>Totals</vt:lpstr>
      <vt:lpstr>Charts</vt:lpstr>
      <vt:lpstr>Qual</vt:lpstr>
      <vt:lpstr>Strengths</vt:lpstr>
      <vt:lpstr>Weaknesses</vt:lpstr>
      <vt:lpstr>Comments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O'Driscoll</dc:creator>
  <cp:lastModifiedBy>Social Inclusion</cp:lastModifiedBy>
  <dcterms:created xsi:type="dcterms:W3CDTF">2017-06-06T10:10:50Z</dcterms:created>
  <dcterms:modified xsi:type="dcterms:W3CDTF">2018-09-10T14:42:43Z</dcterms:modified>
</cp:coreProperties>
</file>